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405"/>
  <workbookPr showInkAnnotation="0" autoCompressPictures="0"/>
  <bookViews>
    <workbookView xWindow="140" yWindow="20" windowWidth="31240" windowHeight="17200" tabRatio="628"/>
  </bookViews>
  <sheets>
    <sheet name="Material" sheetId="1" r:id="rId1"/>
    <sheet name="Environment" sheetId="2" r:id="rId2"/>
    <sheet name="Mechanical Properties-Tensile" sheetId="3" r:id="rId3"/>
    <sheet name="Mechanical Properties-Fracture" sheetId="4" r:id="rId4"/>
    <sheet name="Mechanical Properties-Fatigue" sheetId="5" r:id="rId5"/>
    <sheet name="Mechanical Properties-Fatigue2" sheetId="7" r:id="rId6"/>
    <sheet name="fatigue plot" sheetId="6" r:id="rId7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3" i="7" l="1"/>
  <c r="F13" i="7"/>
  <c r="N7" i="7"/>
  <c r="F7" i="7"/>
  <c r="A4" i="7"/>
  <c r="A3" i="7"/>
  <c r="A2" i="7"/>
  <c r="A1" i="7"/>
  <c r="O5" i="5"/>
  <c r="O10" i="5"/>
  <c r="L10" i="5"/>
  <c r="L5" i="5"/>
  <c r="I10" i="5"/>
  <c r="I5" i="5"/>
  <c r="F5" i="5"/>
  <c r="L9" i="4"/>
  <c r="L7" i="4"/>
  <c r="J9" i="4"/>
  <c r="J7" i="4"/>
  <c r="F7" i="4"/>
  <c r="F9" i="4"/>
  <c r="F11" i="3"/>
  <c r="N7" i="3"/>
  <c r="F7" i="3"/>
  <c r="F10" i="5"/>
  <c r="A4" i="5"/>
  <c r="A3" i="5"/>
  <c r="A2" i="5"/>
  <c r="A1" i="5"/>
  <c r="M9" i="4"/>
  <c r="M7" i="4"/>
  <c r="N11" i="3"/>
  <c r="N10" i="3"/>
  <c r="N8" i="3"/>
  <c r="A4" i="4"/>
  <c r="A3" i="4"/>
  <c r="A2" i="4"/>
  <c r="A1" i="4"/>
  <c r="A4" i="3"/>
  <c r="A3" i="3"/>
  <c r="A2" i="3"/>
  <c r="A1" i="3"/>
  <c r="A4" i="2"/>
  <c r="F10" i="3"/>
  <c r="F8" i="3"/>
  <c r="A1" i="2"/>
  <c r="A3" i="2"/>
  <c r="A2" i="2"/>
</calcChain>
</file>

<file path=xl/sharedStrings.xml><?xml version="1.0" encoding="utf-8"?>
<sst xmlns="http://schemas.openxmlformats.org/spreadsheetml/2006/main" count="203" uniqueCount="98">
  <si>
    <t>common name</t>
  </si>
  <si>
    <t>UNS</t>
  </si>
  <si>
    <t>Form</t>
  </si>
  <si>
    <t>Specifications</t>
  </si>
  <si>
    <t>Composition</t>
  </si>
  <si>
    <t>Fe</t>
  </si>
  <si>
    <t>Cr</t>
  </si>
  <si>
    <t>Ni</t>
  </si>
  <si>
    <t>Mn</t>
  </si>
  <si>
    <t>Mo</t>
  </si>
  <si>
    <t xml:space="preserve">Cu </t>
  </si>
  <si>
    <t xml:space="preserve">Si </t>
  </si>
  <si>
    <t>C</t>
  </si>
  <si>
    <t xml:space="preserve">N </t>
  </si>
  <si>
    <t>S</t>
  </si>
  <si>
    <t>P</t>
  </si>
  <si>
    <t>B</t>
  </si>
  <si>
    <t>Tensile Properties</t>
  </si>
  <si>
    <t>Yield strength (MPa)</t>
  </si>
  <si>
    <t>Tensile strength (MPa)</t>
  </si>
  <si>
    <t>† 0.2% offset</t>
  </si>
  <si>
    <t>Yield strength† (MPa)</t>
  </si>
  <si>
    <t>Elongation‡ (%)</t>
  </si>
  <si>
    <t>Temperature (˚C)</t>
  </si>
  <si>
    <t>Pressure (MPa)</t>
  </si>
  <si>
    <t>Testing in Gaseous Hydrogen</t>
  </si>
  <si>
    <t>Gas Purity 
(ppm v/v)</t>
  </si>
  <si>
    <t>Reduction of Area 
(%)</t>
  </si>
  <si>
    <t>O2</t>
  </si>
  <si>
    <t>H2O</t>
  </si>
  <si>
    <t>N2</t>
  </si>
  <si>
    <t>CO2</t>
  </si>
  <si>
    <t>Reference</t>
  </si>
  <si>
    <r>
      <t>Strain rate 
(s</t>
    </r>
    <r>
      <rPr>
        <i/>
        <vertAlign val="superscript"/>
        <sz val="12"/>
        <color theme="1"/>
        <rFont val="Calibri"/>
        <scheme val="minor"/>
      </rPr>
      <t>-1</t>
    </r>
    <r>
      <rPr>
        <i/>
        <sz val="12"/>
        <color theme="1"/>
        <rFont val="Calibri"/>
        <scheme val="minor"/>
      </rPr>
      <t>)</t>
    </r>
  </si>
  <si>
    <t>RT</t>
  </si>
  <si>
    <t>H2</t>
  </si>
  <si>
    <t>Environment 
[ Press. / Temp. ] 
(MPa) / (˚C)</t>
  </si>
  <si>
    <t>gas environment no. 1</t>
  </si>
  <si>
    <t>Uniform Elongation (%)</t>
  </si>
  <si>
    <t xml:space="preserve"> Tensile Properties</t>
  </si>
  <si>
    <t>Temper</t>
  </si>
  <si>
    <t>References</t>
  </si>
  <si>
    <t>Ref.</t>
  </si>
  <si>
    <t>short</t>
  </si>
  <si>
    <t>full</t>
  </si>
  <si>
    <t>Test method</t>
  </si>
  <si>
    <r>
      <t>Test rate 
(MPa m</t>
    </r>
    <r>
      <rPr>
        <i/>
        <vertAlign val="superscript"/>
        <sz val="12"/>
        <color theme="1"/>
        <rFont val="Calibri"/>
        <scheme val="minor"/>
      </rPr>
      <t>1/2</t>
    </r>
    <r>
      <rPr>
        <i/>
        <sz val="12"/>
        <color theme="1"/>
        <rFont val="Calibri"/>
        <scheme val="minor"/>
      </rPr>
      <t xml:space="preserve"> per second)</t>
    </r>
  </si>
  <si>
    <r>
      <t>J</t>
    </r>
    <r>
      <rPr>
        <i/>
        <vertAlign val="subscript"/>
        <sz val="12"/>
        <color theme="1"/>
        <rFont val="Calibri"/>
        <scheme val="minor"/>
      </rPr>
      <t>IC</t>
    </r>
    <r>
      <rPr>
        <i/>
        <sz val="12"/>
        <color theme="1"/>
        <rFont val="Calibri"/>
        <scheme val="minor"/>
      </rPr>
      <t xml:space="preserve"> 
(kJ/m</t>
    </r>
    <r>
      <rPr>
        <i/>
        <vertAlign val="superscript"/>
        <sz val="12"/>
        <color theme="1"/>
        <rFont val="Calibri"/>
        <scheme val="minor"/>
      </rPr>
      <t>2</t>
    </r>
    <r>
      <rPr>
        <i/>
        <sz val="12"/>
        <color theme="1"/>
        <rFont val="Calibri"/>
        <scheme val="minor"/>
      </rPr>
      <t>)</t>
    </r>
  </si>
  <si>
    <r>
      <t>K</t>
    </r>
    <r>
      <rPr>
        <i/>
        <vertAlign val="subscript"/>
        <sz val="12"/>
        <color theme="1"/>
        <rFont val="Calibri"/>
        <scheme val="minor"/>
      </rPr>
      <t>IC</t>
    </r>
    <r>
      <rPr>
        <i/>
        <sz val="12"/>
        <color theme="1"/>
        <rFont val="Calibri"/>
        <scheme val="minor"/>
      </rPr>
      <t xml:space="preserve"> 
(MPa m</t>
    </r>
    <r>
      <rPr>
        <i/>
        <vertAlign val="superscript"/>
        <sz val="12"/>
        <color theme="1"/>
        <rFont val="Calibri"/>
        <scheme val="minor"/>
      </rPr>
      <t>1/2</t>
    </r>
    <r>
      <rPr>
        <i/>
        <sz val="12"/>
        <color theme="1"/>
        <rFont val="Calibri"/>
        <scheme val="minor"/>
      </rPr>
      <t>)</t>
    </r>
  </si>
  <si>
    <t xml:space="preserve"> Fracture Properties</t>
  </si>
  <si>
    <t xml:space="preserve"> Fatigue Properties</t>
  </si>
  <si>
    <t>R-ratio</t>
  </si>
  <si>
    <t>Frequency (Hz)</t>
  </si>
  <si>
    <t xml:space="preserve">Reference </t>
  </si>
  <si>
    <t>da/dN
(m/cycle)</t>
  </si>
  <si>
    <r>
      <t>∆K
(MPa m</t>
    </r>
    <r>
      <rPr>
        <i/>
        <vertAlign val="superscript"/>
        <sz val="12"/>
        <color theme="1"/>
        <rFont val="Calibri"/>
        <scheme val="minor"/>
      </rPr>
      <t>1/2</t>
    </r>
    <r>
      <rPr>
        <i/>
        <sz val="12"/>
        <color theme="1"/>
        <rFont val="Calibri"/>
        <scheme val="minor"/>
      </rPr>
      <t>)</t>
    </r>
  </si>
  <si>
    <t xml:space="preserve">Environment </t>
  </si>
  <si>
    <t>Environment [ Press. / Temp. ] (MPa / ˚C)</t>
  </si>
  <si>
    <t>Designation</t>
  </si>
  <si>
    <t>test environment</t>
  </si>
  <si>
    <t>[ref. env.]</t>
  </si>
  <si>
    <t>[env. 2]</t>
  </si>
  <si>
    <t>[env. 3]</t>
  </si>
  <si>
    <t>[env. 4]</t>
  </si>
  <si>
    <t>Nb</t>
  </si>
  <si>
    <t>Ti</t>
  </si>
  <si>
    <t>V</t>
  </si>
  <si>
    <t>Al</t>
  </si>
  <si>
    <t>Microstructure</t>
  </si>
  <si>
    <t>Processing</t>
  </si>
  <si>
    <t>Orientation</t>
  </si>
  <si>
    <t>API-5LX</t>
  </si>
  <si>
    <t>n/r</t>
  </si>
  <si>
    <t>bal</t>
  </si>
  <si>
    <t>X42</t>
  </si>
  <si>
    <t>pipe: 305 mm OD, 9.5 mm thickness</t>
  </si>
  <si>
    <t>banded ferrite + pearlite; elongated MnS inclusions</t>
  </si>
  <si>
    <t>‡ Elongation in 25 mm</t>
  </si>
  <si>
    <t>L (axial)</t>
  </si>
  <si>
    <t>T</t>
  </si>
  <si>
    <t>HJ Cialone and JH Holbrook. Effects of gaseous hydrogen on fatigue crack growth in pipeline steel. Metall Trans 16A (1985) 115-122.</t>
  </si>
  <si>
    <t>air</t>
  </si>
  <si>
    <t>[ref. env. 2]</t>
  </si>
  <si>
    <t>line pipe</t>
  </si>
  <si>
    <t>ASTM E813-81</t>
  </si>
  <si>
    <t>CL</t>
  </si>
  <si>
    <t>2.5E-6 to 2.5E-7 m/s</t>
  </si>
  <si>
    <t>140†</t>
  </si>
  <si>
    <r>
      <t>† J</t>
    </r>
    <r>
      <rPr>
        <vertAlign val="subscript"/>
        <sz val="12"/>
        <color theme="1"/>
        <rFont val="Calibri"/>
        <scheme val="minor"/>
      </rPr>
      <t>Q</t>
    </r>
    <r>
      <rPr>
        <sz val="12"/>
        <color theme="1"/>
        <rFont val="Calibri"/>
        <family val="2"/>
        <scheme val="minor"/>
      </rPr>
      <t>: thickness</t>
    </r>
  </si>
  <si>
    <t xml:space="preserve">v = </t>
  </si>
  <si>
    <t xml:space="preserve">E (GPa) = </t>
  </si>
  <si>
    <r>
      <t>K</t>
    </r>
    <r>
      <rPr>
        <vertAlign val="subscript"/>
        <sz val="12"/>
        <color theme="1"/>
        <rFont val="Calibri"/>
        <scheme val="minor"/>
      </rPr>
      <t>IC</t>
    </r>
    <r>
      <rPr>
        <sz val="12"/>
        <color theme="1"/>
        <rFont val="Calibri"/>
        <family val="2"/>
        <scheme val="minor"/>
      </rPr>
      <t xml:space="preserve"> = (J</t>
    </r>
    <r>
      <rPr>
        <vertAlign val="subscript"/>
        <sz val="12"/>
        <color theme="1"/>
        <rFont val="Calibri"/>
        <scheme val="minor"/>
      </rPr>
      <t>IC</t>
    </r>
    <r>
      <rPr>
        <sz val="12"/>
        <color theme="1"/>
        <rFont val="Calibri"/>
        <family val="2"/>
        <scheme val="minor"/>
      </rPr>
      <t>*E/(1-v</t>
    </r>
    <r>
      <rPr>
        <vertAlign val="superscript"/>
        <sz val="12"/>
        <color theme="1"/>
        <rFont val="Calibri"/>
        <scheme val="minor"/>
      </rPr>
      <t>2</t>
    </r>
    <r>
      <rPr>
        <sz val="12"/>
        <color theme="1"/>
        <rFont val="Calibri"/>
        <family val="2"/>
        <scheme val="minor"/>
      </rPr>
      <t>))</t>
    </r>
    <r>
      <rPr>
        <vertAlign val="superscript"/>
        <sz val="12"/>
        <color theme="1"/>
        <rFont val="Calibri"/>
        <scheme val="minor"/>
      </rPr>
      <t>1/2</t>
    </r>
  </si>
  <si>
    <t>ASTM E647-83</t>
  </si>
  <si>
    <r>
      <t>Constant ∆K
(MPa m</t>
    </r>
    <r>
      <rPr>
        <i/>
        <vertAlign val="superscript"/>
        <sz val="12"/>
        <color theme="1"/>
        <rFont val="Calibri"/>
        <scheme val="minor"/>
      </rPr>
      <t>1/2</t>
    </r>
    <r>
      <rPr>
        <i/>
        <sz val="12"/>
        <color theme="1"/>
        <rFont val="Calibri"/>
        <scheme val="minor"/>
      </rPr>
      <t>)</t>
    </r>
  </si>
  <si>
    <t>Stress ratio 
[ R ]</t>
  </si>
  <si>
    <t>da/dN 
(m/cycle)</t>
  </si>
  <si>
    <t>lower bound da/dN
(m/cycle)</t>
  </si>
  <si>
    <t>upper bound da/dN
(m/cycle)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</si>
</sst>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0.E+00"/>
    <numFmt numFmtId="168" formatCode="0.000"/>
    <numFmt numFmtId="169" formatCode="0.0"/>
    <numFmt numFmtId="171" formatCode="0.0E+00"/>
  </numFmts>
  <fonts count="1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scheme val="minor"/>
    </font>
    <font>
      <sz val="10"/>
      <color theme="1"/>
      <name val="Calibri"/>
      <scheme val="minor"/>
    </font>
    <font>
      <b/>
      <i/>
      <sz val="14"/>
      <color theme="1"/>
      <name val="Calibri"/>
      <scheme val="minor"/>
    </font>
    <font>
      <sz val="14"/>
      <color theme="1"/>
      <name val="Calibri"/>
      <scheme val="minor"/>
    </font>
    <font>
      <i/>
      <vertAlign val="superscript"/>
      <sz val="12"/>
      <color theme="1"/>
      <name val="Calibri"/>
      <scheme val="minor"/>
    </font>
    <font>
      <i/>
      <vertAlign val="subscript"/>
      <sz val="12"/>
      <color theme="1"/>
      <name val="Calibri"/>
      <scheme val="minor"/>
    </font>
    <font>
      <sz val="11"/>
      <color theme="1"/>
      <name val="Calibri"/>
      <scheme val="minor"/>
    </font>
    <font>
      <i/>
      <sz val="10"/>
      <color theme="1"/>
      <name val="Calibri"/>
      <scheme val="minor"/>
    </font>
    <font>
      <b/>
      <i/>
      <sz val="16"/>
      <color theme="1"/>
      <name val="Calibri"/>
      <scheme val="minor"/>
    </font>
    <font>
      <vertAlign val="subscript"/>
      <sz val="12"/>
      <color theme="1"/>
      <name val="Calibri"/>
      <scheme val="minor"/>
    </font>
    <font>
      <vertAlign val="superscript"/>
      <sz val="12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9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21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/>
    </xf>
    <xf numFmtId="0" fontId="0" fillId="0" borderId="16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5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7" xfId="0" applyBorder="1"/>
    <xf numFmtId="0" fontId="0" fillId="0" borderId="15" xfId="0" applyBorder="1"/>
    <xf numFmtId="0" fontId="0" fillId="0" borderId="12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9" fillId="0" borderId="0" xfId="0" applyFont="1"/>
    <xf numFmtId="0" fontId="4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" fontId="0" fillId="3" borderId="3" xfId="0" applyNumberFormat="1" applyFill="1" applyBorder="1" applyAlignment="1">
      <alignment horizontal="center" vertical="center"/>
    </xf>
    <xf numFmtId="16" fontId="0" fillId="3" borderId="0" xfId="0" applyNumberFormat="1" applyFill="1" applyBorder="1" applyAlignment="1">
      <alignment horizontal="center" vertical="center"/>
    </xf>
    <xf numFmtId="16" fontId="0" fillId="3" borderId="8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0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6" fontId="0" fillId="3" borderId="4" xfId="0" applyNumberForma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/>
    <xf numFmtId="0" fontId="11" fillId="0" borderId="0" xfId="0" applyFont="1" applyFill="1" applyAlignment="1">
      <alignment horizontal="right" vertical="center"/>
    </xf>
    <xf numFmtId="16" fontId="0" fillId="0" borderId="6" xfId="0" applyNumberFormat="1" applyFill="1" applyBorder="1" applyAlignment="1">
      <alignment horizontal="center" vertical="center"/>
    </xf>
    <xf numFmtId="16" fontId="0" fillId="0" borderId="3" xfId="0" applyNumberFormat="1" applyFill="1" applyBorder="1" applyAlignment="1">
      <alignment horizontal="center" vertical="center"/>
    </xf>
    <xf numFmtId="16" fontId="0" fillId="0" borderId="8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16" fontId="0" fillId="3" borderId="2" xfId="0" applyNumberFormat="1" applyFill="1" applyBorder="1" applyAlignment="1">
      <alignment horizontal="center" vertical="center"/>
    </xf>
    <xf numFmtId="16" fontId="0" fillId="3" borderId="5" xfId="0" applyNumberFormat="1" applyFill="1" applyBorder="1" applyAlignment="1">
      <alignment horizontal="center" vertical="center"/>
    </xf>
    <xf numFmtId="16" fontId="0" fillId="3" borderId="7" xfId="0" applyNumberFormat="1" applyFill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 shrinkToFit="1"/>
    </xf>
    <xf numFmtId="0" fontId="0" fillId="0" borderId="0" xfId="0" applyAlignment="1">
      <alignment horizontal="right" vertical="center"/>
    </xf>
    <xf numFmtId="168" fontId="0" fillId="0" borderId="3" xfId="0" applyNumberFormat="1" applyBorder="1" applyAlignment="1">
      <alignment horizontal="center" vertical="center"/>
    </xf>
    <xf numFmtId="168" fontId="0" fillId="0" borderId="0" xfId="0" applyNumberFormat="1" applyBorder="1" applyAlignment="1">
      <alignment horizontal="center" vertical="center"/>
    </xf>
    <xf numFmtId="168" fontId="0" fillId="0" borderId="8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69" fontId="0" fillId="0" borderId="5" xfId="0" applyNumberFormat="1" applyBorder="1" applyAlignment="1">
      <alignment horizontal="center"/>
    </xf>
    <xf numFmtId="169" fontId="0" fillId="0" borderId="7" xfId="0" applyNumberFormat="1" applyBorder="1" applyAlignment="1">
      <alignment horizontal="center"/>
    </xf>
    <xf numFmtId="11" fontId="0" fillId="0" borderId="6" xfId="0" applyNumberFormat="1" applyBorder="1" applyAlignment="1">
      <alignment horizontal="center"/>
    </xf>
    <xf numFmtId="11" fontId="0" fillId="0" borderId="9" xfId="0" applyNumberFormat="1" applyBorder="1" applyAlignment="1">
      <alignment horizontal="center"/>
    </xf>
    <xf numFmtId="16" fontId="0" fillId="3" borderId="2" xfId="0" applyNumberFormat="1" applyFill="1" applyBorder="1" applyAlignment="1">
      <alignment horizontal="center" vertical="center"/>
    </xf>
    <xf numFmtId="16" fontId="0" fillId="3" borderId="5" xfId="0" applyNumberFormat="1" applyFill="1" applyBorder="1" applyAlignment="1">
      <alignment horizontal="center" vertical="center"/>
    </xf>
    <xf numFmtId="16" fontId="0" fillId="0" borderId="3" xfId="0" applyNumberFormat="1" applyFill="1" applyBorder="1" applyAlignment="1">
      <alignment horizontal="center" vertical="center"/>
    </xf>
    <xf numFmtId="16" fontId="0" fillId="0" borderId="0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" fontId="0" fillId="3" borderId="7" xfId="0" applyNumberFormat="1" applyFill="1" applyBorder="1" applyAlignment="1">
      <alignment horizontal="center" vertical="center"/>
    </xf>
    <xf numFmtId="16" fontId="0" fillId="0" borderId="8" xfId="0" applyNumberForma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171" fontId="0" fillId="0" borderId="3" xfId="0" applyNumberFormat="1" applyBorder="1" applyAlignment="1">
      <alignment horizontal="center" vertical="center"/>
    </xf>
    <xf numFmtId="171" fontId="0" fillId="0" borderId="0" xfId="0" applyNumberFormat="1" applyBorder="1" applyAlignment="1">
      <alignment horizontal="center" vertical="center"/>
    </xf>
    <xf numFmtId="171" fontId="0" fillId="0" borderId="8" xfId="0" applyNumberFormat="1" applyBorder="1" applyAlignment="1">
      <alignment horizontal="center" vertical="center"/>
    </xf>
  </cellXfs>
  <cellStyles count="19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chartsheet" Target="chartsheets/sheet1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X42 API pipeline steel: ∆K</a:t>
            </a:r>
            <a:r>
              <a:rPr lang="en-US" sz="1400" baseline="0"/>
              <a:t> = 10 MPa m</a:t>
            </a:r>
            <a:r>
              <a:rPr lang="en-US" sz="1400" baseline="30000"/>
              <a:t>1/2</a:t>
            </a:r>
          </a:p>
        </c:rich>
      </c:tx>
      <c:layout>
        <c:manualLayout>
          <c:xMode val="edge"/>
          <c:yMode val="edge"/>
          <c:x val="0.148783245844269"/>
          <c:y val="0.037037037037037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N2, f=5Hz</c:v>
          </c:tx>
          <c:spPr>
            <a:ln w="47625">
              <a:noFill/>
            </a:ln>
          </c:spPr>
          <c:xVal>
            <c:numRef>
              <c:f>'Mechanical Properties-Fatigue2'!$J$7:$J$11</c:f>
              <c:numCache>
                <c:formatCode>0.000</c:formatCode>
                <c:ptCount val="5"/>
                <c:pt idx="0">
                  <c:v>0.09747</c:v>
                </c:pt>
                <c:pt idx="1">
                  <c:v>0.24742</c:v>
                </c:pt>
                <c:pt idx="2">
                  <c:v>0.39902</c:v>
                </c:pt>
                <c:pt idx="3">
                  <c:v>0.60057</c:v>
                </c:pt>
                <c:pt idx="4">
                  <c:v>0.80458</c:v>
                </c:pt>
              </c:numCache>
            </c:numRef>
          </c:xVal>
          <c:yVal>
            <c:numRef>
              <c:f>'Mechanical Properties-Fatigue2'!$K$7:$K$11</c:f>
              <c:numCache>
                <c:formatCode>0.0E+00</c:formatCode>
                <c:ptCount val="5"/>
                <c:pt idx="0">
                  <c:v>7.80062E-9</c:v>
                </c:pt>
                <c:pt idx="1">
                  <c:v>1.81558E-8</c:v>
                </c:pt>
                <c:pt idx="2">
                  <c:v>2.77872E-8</c:v>
                </c:pt>
                <c:pt idx="3">
                  <c:v>1.8012E-7</c:v>
                </c:pt>
                <c:pt idx="4">
                  <c:v>2.51986E-7</c:v>
                </c:pt>
              </c:numCache>
            </c:numRef>
          </c:yVal>
          <c:smooth val="0"/>
        </c:ser>
        <c:ser>
          <c:idx val="1"/>
          <c:order val="1"/>
          <c:tx>
            <c:v>H2, f=1Hz</c:v>
          </c:tx>
          <c:spPr>
            <a:ln w="47625">
              <a:noFill/>
            </a:ln>
          </c:spPr>
          <c:xVal>
            <c:numRef>
              <c:f>'Mechanical Properties-Fatigue2'!$J$13:$J$17</c:f>
              <c:numCache>
                <c:formatCode>0.000</c:formatCode>
                <c:ptCount val="5"/>
                <c:pt idx="0">
                  <c:v>0.09457</c:v>
                </c:pt>
                <c:pt idx="1">
                  <c:v>0.24754</c:v>
                </c:pt>
                <c:pt idx="2">
                  <c:v>0.39987</c:v>
                </c:pt>
                <c:pt idx="3">
                  <c:v>0.6001</c:v>
                </c:pt>
                <c:pt idx="4">
                  <c:v>0.80534</c:v>
                </c:pt>
              </c:numCache>
            </c:numRef>
          </c:xVal>
          <c:yVal>
            <c:numRef>
              <c:f>'Mechanical Properties-Fatigue2'!$K$13:$K$17</c:f>
              <c:numCache>
                <c:formatCode>0.0E+00</c:formatCode>
                <c:ptCount val="5"/>
                <c:pt idx="0">
                  <c:v>2.66135E-7</c:v>
                </c:pt>
                <c:pt idx="1">
                  <c:v>2.13635E-7</c:v>
                </c:pt>
                <c:pt idx="2">
                  <c:v>1.82222E-7</c:v>
                </c:pt>
                <c:pt idx="3">
                  <c:v>1.29734E-6</c:v>
                </c:pt>
                <c:pt idx="4">
                  <c:v>1.62984E-5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795144"/>
        <c:axId val="699477080"/>
      </c:scatterChart>
      <c:valAx>
        <c:axId val="687795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Stress ratio</a:t>
                </a:r>
                <a:r>
                  <a:rPr lang="en-US" baseline="0"/>
                  <a:t>, R</a:t>
                </a:r>
                <a:endParaRPr lang="en-US"/>
              </a:p>
            </c:rich>
          </c:tx>
          <c:layout/>
          <c:overlay val="0"/>
        </c:title>
        <c:numFmt formatCode="0.0" sourceLinked="0"/>
        <c:majorTickMark val="out"/>
        <c:minorTickMark val="none"/>
        <c:tickLblPos val="nextTo"/>
        <c:crossAx val="699477080"/>
        <c:crosses val="autoZero"/>
        <c:crossBetween val="midCat"/>
      </c:valAx>
      <c:valAx>
        <c:axId val="699477080"/>
        <c:scaling>
          <c:logBase val="10.0"/>
          <c:orientation val="minMax"/>
          <c:max val="0.000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Fatigue Crack Growth, da/dN (m/cycle)</a:t>
                </a:r>
              </a:p>
            </c:rich>
          </c:tx>
          <c:layout/>
          <c:overlay val="0"/>
        </c:title>
        <c:numFmt formatCode="0.E+00" sourceLinked="0"/>
        <c:majorTickMark val="out"/>
        <c:minorTickMark val="none"/>
        <c:tickLblPos val="nextTo"/>
        <c:crossAx val="68779514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X42 API pipeline steel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6.9 MPa N2: R=0.1, f=5Hz</c:v>
          </c:tx>
          <c:spPr>
            <a:ln w="47625">
              <a:noFill/>
            </a:ln>
          </c:spPr>
          <c:marker>
            <c:symbol val="triangle"/>
            <c:size val="9"/>
            <c:spPr>
              <a:noFill/>
              <a:ln>
                <a:solidFill>
                  <a:srgbClr val="008000"/>
                </a:solidFill>
              </a:ln>
            </c:spPr>
          </c:marker>
          <c:xVal>
            <c:numRef>
              <c:f>'Mechanical Properties-Fatigue'!$E$14:$E$78</c:f>
              <c:numCache>
                <c:formatCode>0.0</c:formatCode>
                <c:ptCount val="65"/>
                <c:pt idx="0">
                  <c:v>6.55976</c:v>
                </c:pt>
                <c:pt idx="1">
                  <c:v>6.56011</c:v>
                </c:pt>
                <c:pt idx="2">
                  <c:v>6.61475</c:v>
                </c:pt>
                <c:pt idx="3">
                  <c:v>7.00824</c:v>
                </c:pt>
                <c:pt idx="4">
                  <c:v>7.00869</c:v>
                </c:pt>
                <c:pt idx="5">
                  <c:v>7.03742</c:v>
                </c:pt>
                <c:pt idx="6">
                  <c:v>7.30481</c:v>
                </c:pt>
                <c:pt idx="7">
                  <c:v>7.48828</c:v>
                </c:pt>
                <c:pt idx="8">
                  <c:v>7.58215</c:v>
                </c:pt>
                <c:pt idx="9">
                  <c:v>7.70795</c:v>
                </c:pt>
                <c:pt idx="10">
                  <c:v>7.96742</c:v>
                </c:pt>
                <c:pt idx="11">
                  <c:v>8.03404</c:v>
                </c:pt>
                <c:pt idx="12">
                  <c:v>8.10085</c:v>
                </c:pt>
                <c:pt idx="13">
                  <c:v>8.373</c:v>
                </c:pt>
                <c:pt idx="14">
                  <c:v>8.90849</c:v>
                </c:pt>
                <c:pt idx="15">
                  <c:v>9.67348</c:v>
                </c:pt>
                <c:pt idx="16">
                  <c:v>9.67422</c:v>
                </c:pt>
                <c:pt idx="17">
                  <c:v>10.33348</c:v>
                </c:pt>
                <c:pt idx="18">
                  <c:v>10.72441</c:v>
                </c:pt>
                <c:pt idx="19">
                  <c:v>10.85925</c:v>
                </c:pt>
                <c:pt idx="20">
                  <c:v>10.99301</c:v>
                </c:pt>
                <c:pt idx="21">
                  <c:v>11.55074</c:v>
                </c:pt>
                <c:pt idx="22">
                  <c:v>11.74242</c:v>
                </c:pt>
                <c:pt idx="23">
                  <c:v>12.03925</c:v>
                </c:pt>
                <c:pt idx="24">
                  <c:v>12.59965</c:v>
                </c:pt>
                <c:pt idx="25">
                  <c:v>12.65078</c:v>
                </c:pt>
                <c:pt idx="26">
                  <c:v>13.29164</c:v>
                </c:pt>
                <c:pt idx="27">
                  <c:v>13.62631</c:v>
                </c:pt>
                <c:pt idx="28">
                  <c:v>14.08483</c:v>
                </c:pt>
                <c:pt idx="29">
                  <c:v>14.37878</c:v>
                </c:pt>
                <c:pt idx="30">
                  <c:v>14.92251</c:v>
                </c:pt>
                <c:pt idx="31">
                  <c:v>15.04655</c:v>
                </c:pt>
                <c:pt idx="32">
                  <c:v>15.61585</c:v>
                </c:pt>
                <c:pt idx="33">
                  <c:v>16.07361</c:v>
                </c:pt>
                <c:pt idx="34">
                  <c:v>16.88381</c:v>
                </c:pt>
                <c:pt idx="35">
                  <c:v>17.16477</c:v>
                </c:pt>
                <c:pt idx="36">
                  <c:v>17.74099</c:v>
                </c:pt>
                <c:pt idx="37">
                  <c:v>18.56544</c:v>
                </c:pt>
                <c:pt idx="38">
                  <c:v>19.03428</c:v>
                </c:pt>
                <c:pt idx="39">
                  <c:v>19.75655</c:v>
                </c:pt>
                <c:pt idx="40">
                  <c:v>20.2535</c:v>
                </c:pt>
                <c:pt idx="41">
                  <c:v>20.93375</c:v>
                </c:pt>
                <c:pt idx="42">
                  <c:v>21.46057</c:v>
                </c:pt>
                <c:pt idx="43">
                  <c:v>22.08984</c:v>
                </c:pt>
                <c:pt idx="44">
                  <c:v>23.79507</c:v>
                </c:pt>
                <c:pt idx="45">
                  <c:v>24.69849</c:v>
                </c:pt>
                <c:pt idx="46">
                  <c:v>25.63589</c:v>
                </c:pt>
                <c:pt idx="47">
                  <c:v>26.60564</c:v>
                </c:pt>
                <c:pt idx="48">
                  <c:v>27.4989</c:v>
                </c:pt>
                <c:pt idx="49">
                  <c:v>29.01555</c:v>
                </c:pt>
                <c:pt idx="50">
                  <c:v>30.11509</c:v>
                </c:pt>
                <c:pt idx="51">
                  <c:v>31.51548</c:v>
                </c:pt>
                <c:pt idx="52">
                  <c:v>32.97951</c:v>
                </c:pt>
                <c:pt idx="53">
                  <c:v>32.98045</c:v>
                </c:pt>
                <c:pt idx="54">
                  <c:v>34.94035</c:v>
                </c:pt>
                <c:pt idx="55">
                  <c:v>36.25984</c:v>
                </c:pt>
                <c:pt idx="56">
                  <c:v>36.26323</c:v>
                </c:pt>
                <c:pt idx="57">
                  <c:v>38.73205</c:v>
                </c:pt>
                <c:pt idx="58">
                  <c:v>40.53132</c:v>
                </c:pt>
                <c:pt idx="59">
                  <c:v>43.47964</c:v>
                </c:pt>
                <c:pt idx="60">
                  <c:v>46.06739</c:v>
                </c:pt>
                <c:pt idx="61">
                  <c:v>48.81452</c:v>
                </c:pt>
                <c:pt idx="62">
                  <c:v>53.23631</c:v>
                </c:pt>
                <c:pt idx="63">
                  <c:v>57.3445</c:v>
                </c:pt>
                <c:pt idx="64">
                  <c:v>64.12169</c:v>
                </c:pt>
              </c:numCache>
            </c:numRef>
          </c:xVal>
          <c:yVal>
            <c:numRef>
              <c:f>'Mechanical Properties-Fatigue'!$F$14:$F$78</c:f>
              <c:numCache>
                <c:formatCode>0.00E+00</c:formatCode>
                <c:ptCount val="65"/>
                <c:pt idx="0">
                  <c:v>8.47705E-10</c:v>
                </c:pt>
                <c:pt idx="1">
                  <c:v>9.53915E-10</c:v>
                </c:pt>
                <c:pt idx="2">
                  <c:v>1.0637E-9</c:v>
                </c:pt>
                <c:pt idx="3">
                  <c:v>1.22982E-9</c:v>
                </c:pt>
                <c:pt idx="4">
                  <c:v>1.42212E-9</c:v>
                </c:pt>
                <c:pt idx="5">
                  <c:v>1.32247E-9</c:v>
                </c:pt>
                <c:pt idx="6">
                  <c:v>2.00787E-9</c:v>
                </c:pt>
                <c:pt idx="7">
                  <c:v>2.34285E-9</c:v>
                </c:pt>
                <c:pt idx="8">
                  <c:v>2.86078E-9</c:v>
                </c:pt>
                <c:pt idx="9">
                  <c:v>2.63616E-9</c:v>
                </c:pt>
                <c:pt idx="10">
                  <c:v>3.49283E-9</c:v>
                </c:pt>
                <c:pt idx="11">
                  <c:v>4.18828E-9</c:v>
                </c:pt>
                <c:pt idx="12">
                  <c:v>4.54482E-9</c:v>
                </c:pt>
                <c:pt idx="13">
                  <c:v>5.20747E-9</c:v>
                </c:pt>
                <c:pt idx="14">
                  <c:v>7.28543E-9</c:v>
                </c:pt>
                <c:pt idx="15">
                  <c:v>6.18539E-9</c:v>
                </c:pt>
                <c:pt idx="16">
                  <c:v>7.3501E-9</c:v>
                </c:pt>
                <c:pt idx="17">
                  <c:v>6.71079E-9</c:v>
                </c:pt>
                <c:pt idx="18">
                  <c:v>7.1504E-9</c:v>
                </c:pt>
                <c:pt idx="19">
                  <c:v>9.47462E-9</c:v>
                </c:pt>
                <c:pt idx="20">
                  <c:v>7.14987E-9</c:v>
                </c:pt>
                <c:pt idx="21">
                  <c:v>7.41325E-9</c:v>
                </c:pt>
                <c:pt idx="22">
                  <c:v>6.8935E-9</c:v>
                </c:pt>
                <c:pt idx="23">
                  <c:v>1.14615E-8</c:v>
                </c:pt>
                <c:pt idx="24">
                  <c:v>1.58909E-8</c:v>
                </c:pt>
                <c:pt idx="25">
                  <c:v>1.34946E-8</c:v>
                </c:pt>
                <c:pt idx="26">
                  <c:v>1.1882E-8</c:v>
                </c:pt>
                <c:pt idx="27">
                  <c:v>1.58872E-8</c:v>
                </c:pt>
                <c:pt idx="28">
                  <c:v>2.04844E-8</c:v>
                </c:pt>
                <c:pt idx="29">
                  <c:v>2.24301E-8</c:v>
                </c:pt>
                <c:pt idx="30">
                  <c:v>2.3047E-8</c:v>
                </c:pt>
                <c:pt idx="31">
                  <c:v>2.47829E-8</c:v>
                </c:pt>
                <c:pt idx="32">
                  <c:v>2.66472E-8</c:v>
                </c:pt>
                <c:pt idx="33">
                  <c:v>2.86525E-8</c:v>
                </c:pt>
                <c:pt idx="34">
                  <c:v>1.47647E-8</c:v>
                </c:pt>
                <c:pt idx="35">
                  <c:v>1.51717E-8</c:v>
                </c:pt>
                <c:pt idx="36">
                  <c:v>1.6462E-8</c:v>
                </c:pt>
                <c:pt idx="37">
                  <c:v>1.93824E-8</c:v>
                </c:pt>
                <c:pt idx="38">
                  <c:v>3.05175E-8</c:v>
                </c:pt>
                <c:pt idx="39">
                  <c:v>4.15508E-8</c:v>
                </c:pt>
                <c:pt idx="40">
                  <c:v>5.26112E-8</c:v>
                </c:pt>
                <c:pt idx="41">
                  <c:v>5.91972E-8</c:v>
                </c:pt>
                <c:pt idx="42">
                  <c:v>7.70247E-8</c:v>
                </c:pt>
                <c:pt idx="43">
                  <c:v>8.43389E-8</c:v>
                </c:pt>
                <c:pt idx="44">
                  <c:v>1.17989E-7</c:v>
                </c:pt>
                <c:pt idx="45">
                  <c:v>1.68108E-7</c:v>
                </c:pt>
                <c:pt idx="46">
                  <c:v>2.3308E-7</c:v>
                </c:pt>
                <c:pt idx="47">
                  <c:v>2.46104E-7</c:v>
                </c:pt>
                <c:pt idx="48">
                  <c:v>2.69471E-7</c:v>
                </c:pt>
                <c:pt idx="49">
                  <c:v>3.29002E-7</c:v>
                </c:pt>
                <c:pt idx="50">
                  <c:v>4.01705E-7</c:v>
                </c:pt>
                <c:pt idx="51">
                  <c:v>5.04007E-7</c:v>
                </c:pt>
                <c:pt idx="52">
                  <c:v>5.72251E-7</c:v>
                </c:pt>
                <c:pt idx="53">
                  <c:v>6.09805E-7</c:v>
                </c:pt>
                <c:pt idx="54">
                  <c:v>6.20874E-7</c:v>
                </c:pt>
                <c:pt idx="55">
                  <c:v>5.7209E-7</c:v>
                </c:pt>
                <c:pt idx="56">
                  <c:v>7.0496E-7</c:v>
                </c:pt>
                <c:pt idx="57">
                  <c:v>5.61685E-7</c:v>
                </c:pt>
                <c:pt idx="58">
                  <c:v>6.3774E-7</c:v>
                </c:pt>
                <c:pt idx="59">
                  <c:v>8.52598E-7</c:v>
                </c:pt>
                <c:pt idx="60">
                  <c:v>1.05044E-6</c:v>
                </c:pt>
                <c:pt idx="61">
                  <c:v>1.65375E-6</c:v>
                </c:pt>
                <c:pt idx="62">
                  <c:v>2.23097E-6</c:v>
                </c:pt>
                <c:pt idx="63">
                  <c:v>2.9556E-6</c:v>
                </c:pt>
                <c:pt idx="64">
                  <c:v>7.0644E-6</c:v>
                </c:pt>
              </c:numCache>
            </c:numRef>
          </c:yVal>
          <c:smooth val="0"/>
        </c:ser>
        <c:ser>
          <c:idx val="1"/>
          <c:order val="1"/>
          <c:tx>
            <c:v>6.9 MPa H2: R=0.1, f=1Hz</c:v>
          </c:tx>
          <c:spPr>
            <a:ln w="47625">
              <a:noFill/>
            </a:ln>
          </c:spPr>
          <c:marker>
            <c:symbol val="triangl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'Mechanical Properties-Fatigue'!$H$14:$H$78</c:f>
              <c:numCache>
                <c:formatCode>0.0</c:formatCode>
                <c:ptCount val="65"/>
                <c:pt idx="0">
                  <c:v>6.64842</c:v>
                </c:pt>
                <c:pt idx="1">
                  <c:v>6.64872</c:v>
                </c:pt>
                <c:pt idx="2">
                  <c:v>6.78761</c:v>
                </c:pt>
                <c:pt idx="3">
                  <c:v>6.87094</c:v>
                </c:pt>
                <c:pt idx="4">
                  <c:v>6.89916</c:v>
                </c:pt>
                <c:pt idx="5">
                  <c:v>6.92808</c:v>
                </c:pt>
                <c:pt idx="6">
                  <c:v>7.1314</c:v>
                </c:pt>
                <c:pt idx="7">
                  <c:v>7.25193</c:v>
                </c:pt>
                <c:pt idx="8">
                  <c:v>7.2813</c:v>
                </c:pt>
                <c:pt idx="9">
                  <c:v>7.43407</c:v>
                </c:pt>
                <c:pt idx="10">
                  <c:v>7.46436</c:v>
                </c:pt>
                <c:pt idx="11">
                  <c:v>7.58909</c:v>
                </c:pt>
                <c:pt idx="12">
                  <c:v>7.77945</c:v>
                </c:pt>
                <c:pt idx="13">
                  <c:v>7.97445</c:v>
                </c:pt>
                <c:pt idx="14">
                  <c:v>8.20867</c:v>
                </c:pt>
                <c:pt idx="15">
                  <c:v>8.51877</c:v>
                </c:pt>
                <c:pt idx="16">
                  <c:v>8.55466</c:v>
                </c:pt>
                <c:pt idx="17">
                  <c:v>8.62651</c:v>
                </c:pt>
                <c:pt idx="18">
                  <c:v>8.69779</c:v>
                </c:pt>
                <c:pt idx="19">
                  <c:v>8.69839</c:v>
                </c:pt>
                <c:pt idx="20">
                  <c:v>8.76955</c:v>
                </c:pt>
                <c:pt idx="21">
                  <c:v>9.178800000000001</c:v>
                </c:pt>
                <c:pt idx="22">
                  <c:v>9.25315</c:v>
                </c:pt>
                <c:pt idx="23">
                  <c:v>9.56549</c:v>
                </c:pt>
                <c:pt idx="24">
                  <c:v>9.92632</c:v>
                </c:pt>
                <c:pt idx="25">
                  <c:v>9.96777</c:v>
                </c:pt>
                <c:pt idx="26">
                  <c:v>10.0105</c:v>
                </c:pt>
                <c:pt idx="27">
                  <c:v>10.26263</c:v>
                </c:pt>
                <c:pt idx="28">
                  <c:v>10.47672</c:v>
                </c:pt>
                <c:pt idx="29">
                  <c:v>10.74108</c:v>
                </c:pt>
                <c:pt idx="30">
                  <c:v>10.96492</c:v>
                </c:pt>
                <c:pt idx="31">
                  <c:v>11.19526</c:v>
                </c:pt>
                <c:pt idx="32">
                  <c:v>11.57226</c:v>
                </c:pt>
                <c:pt idx="33">
                  <c:v>12.05909</c:v>
                </c:pt>
                <c:pt idx="34">
                  <c:v>12.06046</c:v>
                </c:pt>
                <c:pt idx="35">
                  <c:v>12.46573</c:v>
                </c:pt>
                <c:pt idx="36">
                  <c:v>12.72987</c:v>
                </c:pt>
                <c:pt idx="37">
                  <c:v>12.83162</c:v>
                </c:pt>
                <c:pt idx="38">
                  <c:v>12.93907</c:v>
                </c:pt>
                <c:pt idx="39">
                  <c:v>13.37605</c:v>
                </c:pt>
                <c:pt idx="40">
                  <c:v>13.48608</c:v>
                </c:pt>
                <c:pt idx="41">
                  <c:v>13.93717</c:v>
                </c:pt>
                <c:pt idx="42">
                  <c:v>13.99628</c:v>
                </c:pt>
                <c:pt idx="43">
                  <c:v>14.05216</c:v>
                </c:pt>
                <c:pt idx="44">
                  <c:v>14.11377</c:v>
                </c:pt>
                <c:pt idx="45">
                  <c:v>14.64713</c:v>
                </c:pt>
                <c:pt idx="46">
                  <c:v>14.76786</c:v>
                </c:pt>
                <c:pt idx="47">
                  <c:v>15.391</c:v>
                </c:pt>
                <c:pt idx="48">
                  <c:v>15.45609</c:v>
                </c:pt>
                <c:pt idx="49">
                  <c:v>15.51723</c:v>
                </c:pt>
                <c:pt idx="50">
                  <c:v>16.30675</c:v>
                </c:pt>
                <c:pt idx="51">
                  <c:v>16.8526</c:v>
                </c:pt>
                <c:pt idx="52">
                  <c:v>16.99469</c:v>
                </c:pt>
                <c:pt idx="53">
                  <c:v>17.85836</c:v>
                </c:pt>
                <c:pt idx="54">
                  <c:v>18.5351</c:v>
                </c:pt>
                <c:pt idx="55">
                  <c:v>19.80068</c:v>
                </c:pt>
                <c:pt idx="56">
                  <c:v>20.80916</c:v>
                </c:pt>
              </c:numCache>
            </c:numRef>
          </c:xVal>
          <c:yVal>
            <c:numRef>
              <c:f>'Mechanical Properties-Fatigue'!$I$14:$I$78</c:f>
              <c:numCache>
                <c:formatCode>0.00E+00</c:formatCode>
                <c:ptCount val="65"/>
                <c:pt idx="0">
                  <c:v>8.98527E-9</c:v>
                </c:pt>
                <c:pt idx="1">
                  <c:v>9.92909E-9</c:v>
                </c:pt>
                <c:pt idx="2">
                  <c:v>1.13772E-8</c:v>
                </c:pt>
                <c:pt idx="3">
                  <c:v>7.84037E-9</c:v>
                </c:pt>
                <c:pt idx="4">
                  <c:v>7.42456E-9</c:v>
                </c:pt>
                <c:pt idx="5">
                  <c:v>8.5078E-9</c:v>
                </c:pt>
                <c:pt idx="6">
                  <c:v>9.8373E-9</c:v>
                </c:pt>
                <c:pt idx="7">
                  <c:v>1.79112E-8</c:v>
                </c:pt>
                <c:pt idx="8">
                  <c:v>1.49365E-8</c:v>
                </c:pt>
                <c:pt idx="9">
                  <c:v>2.08993E-8</c:v>
                </c:pt>
                <c:pt idx="10">
                  <c:v>1.84042E-8</c:v>
                </c:pt>
                <c:pt idx="11">
                  <c:v>2.20681E-8</c:v>
                </c:pt>
                <c:pt idx="12">
                  <c:v>2.39456E-8</c:v>
                </c:pt>
                <c:pt idx="13">
                  <c:v>2.50559E-8</c:v>
                </c:pt>
                <c:pt idx="14">
                  <c:v>3.05935E-8</c:v>
                </c:pt>
                <c:pt idx="15">
                  <c:v>2.89682E-8</c:v>
                </c:pt>
                <c:pt idx="16">
                  <c:v>3.47365E-8</c:v>
                </c:pt>
                <c:pt idx="17">
                  <c:v>4.51997E-8</c:v>
                </c:pt>
                <c:pt idx="18">
                  <c:v>4.35864E-8</c:v>
                </c:pt>
                <c:pt idx="19">
                  <c:v>5.08616E-8</c:v>
                </c:pt>
                <c:pt idx="20">
                  <c:v>4.09012E-8</c:v>
                </c:pt>
                <c:pt idx="21">
                  <c:v>7.3124E-8</c:v>
                </c:pt>
                <c:pt idx="22">
                  <c:v>4.90385E-8</c:v>
                </c:pt>
                <c:pt idx="23">
                  <c:v>7.93411E-8</c:v>
                </c:pt>
                <c:pt idx="24">
                  <c:v>6.67613E-8</c:v>
                </c:pt>
                <c:pt idx="25">
                  <c:v>7.3773E-8</c:v>
                </c:pt>
                <c:pt idx="26">
                  <c:v>1.0417E-7</c:v>
                </c:pt>
                <c:pt idx="27">
                  <c:v>1.41837E-7</c:v>
                </c:pt>
                <c:pt idx="28">
                  <c:v>1.52515E-7</c:v>
                </c:pt>
                <c:pt idx="29">
                  <c:v>2.29475E-7</c:v>
                </c:pt>
                <c:pt idx="30">
                  <c:v>2.35798E-7</c:v>
                </c:pt>
                <c:pt idx="31">
                  <c:v>3.48404E-7</c:v>
                </c:pt>
                <c:pt idx="32">
                  <c:v>4.74372E-7</c:v>
                </c:pt>
                <c:pt idx="33">
                  <c:v>4.53261E-7</c:v>
                </c:pt>
                <c:pt idx="34">
                  <c:v>5.84475E-7</c:v>
                </c:pt>
                <c:pt idx="35">
                  <c:v>6.81965E-7</c:v>
                </c:pt>
                <c:pt idx="36">
                  <c:v>1.50251E-6</c:v>
                </c:pt>
                <c:pt idx="37">
                  <c:v>7.95727E-7</c:v>
                </c:pt>
                <c:pt idx="38">
                  <c:v>9.80513E-7</c:v>
                </c:pt>
                <c:pt idx="39">
                  <c:v>1.64509E-6</c:v>
                </c:pt>
                <c:pt idx="40">
                  <c:v>1.46189E-6</c:v>
                </c:pt>
                <c:pt idx="41">
                  <c:v>1.21899E-6</c:v>
                </c:pt>
                <c:pt idx="42">
                  <c:v>1.55765E-6</c:v>
                </c:pt>
                <c:pt idx="43">
                  <c:v>1.1439E-6</c:v>
                </c:pt>
                <c:pt idx="44">
                  <c:v>2.00852E-6</c:v>
                </c:pt>
                <c:pt idx="45">
                  <c:v>1.95433E-6</c:v>
                </c:pt>
                <c:pt idx="46">
                  <c:v>1.80093E-6</c:v>
                </c:pt>
                <c:pt idx="47">
                  <c:v>2.25959E-6</c:v>
                </c:pt>
                <c:pt idx="48">
                  <c:v>2.80976E-6</c:v>
                </c:pt>
                <c:pt idx="49">
                  <c:v>1.90149E-6</c:v>
                </c:pt>
                <c:pt idx="50">
                  <c:v>2.68462E-6</c:v>
                </c:pt>
                <c:pt idx="51">
                  <c:v>2.36391E-6</c:v>
                </c:pt>
                <c:pt idx="52">
                  <c:v>3.30772E-6</c:v>
                </c:pt>
                <c:pt idx="53">
                  <c:v>4.11253E-6</c:v>
                </c:pt>
                <c:pt idx="54">
                  <c:v>5.02132E-6</c:v>
                </c:pt>
                <c:pt idx="55">
                  <c:v>6.07499E-6</c:v>
                </c:pt>
                <c:pt idx="56">
                  <c:v>9.56436E-6</c:v>
                </c:pt>
              </c:numCache>
            </c:numRef>
          </c:yVal>
          <c:smooth val="0"/>
        </c:ser>
        <c:ser>
          <c:idx val="2"/>
          <c:order val="2"/>
          <c:tx>
            <c:v>6.9 MPa N2: R=0.8, f=5Hz</c:v>
          </c:tx>
          <c:spPr>
            <a:ln w="47625">
              <a:noFill/>
            </a:ln>
          </c:spPr>
          <c:marker>
            <c:symbol val="circle"/>
            <c:size val="9"/>
            <c:spPr>
              <a:noFill/>
              <a:ln>
                <a:solidFill>
                  <a:srgbClr val="008000"/>
                </a:solidFill>
              </a:ln>
            </c:spPr>
          </c:marker>
          <c:xVal>
            <c:numRef>
              <c:f>'Mechanical Properties-Fatigue'!$K$14:$K$78</c:f>
              <c:numCache>
                <c:formatCode>0.0</c:formatCode>
                <c:ptCount val="65"/>
                <c:pt idx="0">
                  <c:v>3.85704</c:v>
                </c:pt>
                <c:pt idx="1">
                  <c:v>3.92119</c:v>
                </c:pt>
                <c:pt idx="2">
                  <c:v>4.03557</c:v>
                </c:pt>
                <c:pt idx="3">
                  <c:v>4.08618</c:v>
                </c:pt>
                <c:pt idx="4">
                  <c:v>4.10227</c:v>
                </c:pt>
                <c:pt idx="5">
                  <c:v>4.1878</c:v>
                </c:pt>
                <c:pt idx="6">
                  <c:v>4.18799</c:v>
                </c:pt>
                <c:pt idx="7">
                  <c:v>4.18828</c:v>
                </c:pt>
                <c:pt idx="8">
                  <c:v>4.20467</c:v>
                </c:pt>
                <c:pt idx="9">
                  <c:v>4.20482</c:v>
                </c:pt>
                <c:pt idx="10">
                  <c:v>4.34586</c:v>
                </c:pt>
                <c:pt idx="11">
                  <c:v>4.38123</c:v>
                </c:pt>
                <c:pt idx="12">
                  <c:v>4.41774</c:v>
                </c:pt>
                <c:pt idx="13">
                  <c:v>4.45473</c:v>
                </c:pt>
                <c:pt idx="14">
                  <c:v>4.49032</c:v>
                </c:pt>
                <c:pt idx="15">
                  <c:v>4.5273</c:v>
                </c:pt>
                <c:pt idx="16">
                  <c:v>4.6603</c:v>
                </c:pt>
                <c:pt idx="17">
                  <c:v>4.71791</c:v>
                </c:pt>
                <c:pt idx="18">
                  <c:v>4.73713</c:v>
                </c:pt>
                <c:pt idx="19">
                  <c:v>4.89548</c:v>
                </c:pt>
                <c:pt idx="20">
                  <c:v>4.99707</c:v>
                </c:pt>
                <c:pt idx="21">
                  <c:v>5.07986</c:v>
                </c:pt>
                <c:pt idx="22">
                  <c:v>5.16436</c:v>
                </c:pt>
                <c:pt idx="23">
                  <c:v>5.18525</c:v>
                </c:pt>
                <c:pt idx="24">
                  <c:v>5.44784</c:v>
                </c:pt>
                <c:pt idx="25">
                  <c:v>5.6533</c:v>
                </c:pt>
                <c:pt idx="26">
                  <c:v>5.67703</c:v>
                </c:pt>
                <c:pt idx="27">
                  <c:v>5.96315</c:v>
                </c:pt>
                <c:pt idx="28">
                  <c:v>6.1627</c:v>
                </c:pt>
                <c:pt idx="29">
                  <c:v>6.21283</c:v>
                </c:pt>
                <c:pt idx="30">
                  <c:v>6.21306</c:v>
                </c:pt>
                <c:pt idx="31">
                  <c:v>6.4488</c:v>
                </c:pt>
                <c:pt idx="32">
                  <c:v>6.52836</c:v>
                </c:pt>
                <c:pt idx="33">
                  <c:v>6.85808</c:v>
                </c:pt>
                <c:pt idx="34">
                  <c:v>7.29604</c:v>
                </c:pt>
                <c:pt idx="35">
                  <c:v>7.79098</c:v>
                </c:pt>
                <c:pt idx="36">
                  <c:v>7.85546</c:v>
                </c:pt>
                <c:pt idx="37">
                  <c:v>8.423220000000001</c:v>
                </c:pt>
                <c:pt idx="38">
                  <c:v>8.998010000000001</c:v>
                </c:pt>
                <c:pt idx="39">
                  <c:v>9.07379</c:v>
                </c:pt>
                <c:pt idx="40">
                  <c:v>9.223610000000001</c:v>
                </c:pt>
                <c:pt idx="41">
                  <c:v>9.57115</c:v>
                </c:pt>
                <c:pt idx="42">
                  <c:v>10.38559</c:v>
                </c:pt>
                <c:pt idx="43">
                  <c:v>11.84599</c:v>
                </c:pt>
                <c:pt idx="44">
                  <c:v>12.24315</c:v>
                </c:pt>
                <c:pt idx="45">
                  <c:v>12.96978</c:v>
                </c:pt>
                <c:pt idx="46">
                  <c:v>17.72496</c:v>
                </c:pt>
                <c:pt idx="47">
                  <c:v>19.88823</c:v>
                </c:pt>
                <c:pt idx="48">
                  <c:v>21.15633</c:v>
                </c:pt>
                <c:pt idx="49">
                  <c:v>23.55007</c:v>
                </c:pt>
              </c:numCache>
            </c:numRef>
          </c:xVal>
          <c:yVal>
            <c:numRef>
              <c:f>'Mechanical Properties-Fatigue'!$L$14:$L$78</c:f>
              <c:numCache>
                <c:formatCode>0.00E+00</c:formatCode>
                <c:ptCount val="65"/>
                <c:pt idx="0">
                  <c:v>1.37041E-9</c:v>
                </c:pt>
                <c:pt idx="1">
                  <c:v>1.30999E-9</c:v>
                </c:pt>
                <c:pt idx="2">
                  <c:v>1.5685E-9</c:v>
                </c:pt>
                <c:pt idx="3">
                  <c:v>1.24091E-9</c:v>
                </c:pt>
                <c:pt idx="4">
                  <c:v>1.89508E-9</c:v>
                </c:pt>
                <c:pt idx="5">
                  <c:v>1.73171E-9</c:v>
                </c:pt>
                <c:pt idx="6">
                  <c:v>1.56832E-9</c:v>
                </c:pt>
                <c:pt idx="7">
                  <c:v>1.34562E-9</c:v>
                </c:pt>
                <c:pt idx="8">
                  <c:v>2.16913E-9</c:v>
                </c:pt>
                <c:pt idx="9">
                  <c:v>2.00019E-9</c:v>
                </c:pt>
                <c:pt idx="10">
                  <c:v>1.82769E-9</c:v>
                </c:pt>
                <c:pt idx="11">
                  <c:v>2.46042E-9</c:v>
                </c:pt>
                <c:pt idx="12">
                  <c:v>2.14936E-9</c:v>
                </c:pt>
                <c:pt idx="13">
                  <c:v>1.71587E-9</c:v>
                </c:pt>
                <c:pt idx="14">
                  <c:v>3.22371E-9</c:v>
                </c:pt>
                <c:pt idx="15">
                  <c:v>3.49591E-9</c:v>
                </c:pt>
                <c:pt idx="16">
                  <c:v>2.66774E-9</c:v>
                </c:pt>
                <c:pt idx="17">
                  <c:v>3.1373E-9</c:v>
                </c:pt>
                <c:pt idx="18">
                  <c:v>3.52707E-9</c:v>
                </c:pt>
                <c:pt idx="19">
                  <c:v>4.14763E-9</c:v>
                </c:pt>
                <c:pt idx="20">
                  <c:v>4.7049E-9</c:v>
                </c:pt>
                <c:pt idx="21">
                  <c:v>5.19479E-9</c:v>
                </c:pt>
                <c:pt idx="22">
                  <c:v>4.96574E-9</c:v>
                </c:pt>
                <c:pt idx="23">
                  <c:v>5.94609E-9</c:v>
                </c:pt>
                <c:pt idx="24">
                  <c:v>6.33223E-9</c:v>
                </c:pt>
                <c:pt idx="25">
                  <c:v>7.11825E-9</c:v>
                </c:pt>
                <c:pt idx="26">
                  <c:v>6.10736E-9</c:v>
                </c:pt>
                <c:pt idx="27">
                  <c:v>1.08692E-8</c:v>
                </c:pt>
                <c:pt idx="28">
                  <c:v>1.17861E-8</c:v>
                </c:pt>
                <c:pt idx="29">
                  <c:v>1.60099E-8</c:v>
                </c:pt>
                <c:pt idx="30">
                  <c:v>1.4763E-8</c:v>
                </c:pt>
                <c:pt idx="31">
                  <c:v>1.01111E-8</c:v>
                </c:pt>
                <c:pt idx="32">
                  <c:v>1.25512E-8</c:v>
                </c:pt>
                <c:pt idx="33">
                  <c:v>1.78326E-8</c:v>
                </c:pt>
                <c:pt idx="34">
                  <c:v>1.373E-8</c:v>
                </c:pt>
                <c:pt idx="35">
                  <c:v>2.51033E-8</c:v>
                </c:pt>
                <c:pt idx="36">
                  <c:v>2.48776E-8</c:v>
                </c:pt>
                <c:pt idx="37">
                  <c:v>4.27048E-8</c:v>
                </c:pt>
                <c:pt idx="38">
                  <c:v>3.37803E-8</c:v>
                </c:pt>
                <c:pt idx="39">
                  <c:v>2.4204E-8</c:v>
                </c:pt>
                <c:pt idx="40">
                  <c:v>3.03166E-8</c:v>
                </c:pt>
                <c:pt idx="41">
                  <c:v>3.66268E-8</c:v>
                </c:pt>
                <c:pt idx="42">
                  <c:v>1.82029E-7</c:v>
                </c:pt>
                <c:pt idx="43">
                  <c:v>3.12414E-7</c:v>
                </c:pt>
                <c:pt idx="44">
                  <c:v>2.95946E-7</c:v>
                </c:pt>
                <c:pt idx="45">
                  <c:v>3.04002E-7</c:v>
                </c:pt>
                <c:pt idx="46">
                  <c:v>1.45638E-6</c:v>
                </c:pt>
                <c:pt idx="47">
                  <c:v>2.18371E-6</c:v>
                </c:pt>
                <c:pt idx="48">
                  <c:v>2.06843E-6</c:v>
                </c:pt>
                <c:pt idx="49">
                  <c:v>1.68079E-6</c:v>
                </c:pt>
              </c:numCache>
            </c:numRef>
          </c:yVal>
          <c:smooth val="0"/>
        </c:ser>
        <c:ser>
          <c:idx val="3"/>
          <c:order val="3"/>
          <c:tx>
            <c:v>6.9 MPa h2: R=0.8, f=1Hz</c:v>
          </c:tx>
          <c:spPr>
            <a:ln w="47625">
              <a:noFill/>
            </a:ln>
          </c:spPr>
          <c:marker>
            <c:symbol val="circl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'Mechanical Properties-Fatigue'!$N$14:$N$78</c:f>
              <c:numCache>
                <c:formatCode>0.0</c:formatCode>
                <c:ptCount val="65"/>
                <c:pt idx="0">
                  <c:v>3.88816</c:v>
                </c:pt>
                <c:pt idx="1">
                  <c:v>4.0178</c:v>
                </c:pt>
                <c:pt idx="2">
                  <c:v>4.03455</c:v>
                </c:pt>
                <c:pt idx="3">
                  <c:v>4.16909</c:v>
                </c:pt>
                <c:pt idx="4">
                  <c:v>4.18602</c:v>
                </c:pt>
                <c:pt idx="5">
                  <c:v>4.18656</c:v>
                </c:pt>
                <c:pt idx="6">
                  <c:v>4.22012</c:v>
                </c:pt>
                <c:pt idx="7">
                  <c:v>4.27305</c:v>
                </c:pt>
                <c:pt idx="8">
                  <c:v>4.34341</c:v>
                </c:pt>
                <c:pt idx="9">
                  <c:v>4.36159</c:v>
                </c:pt>
                <c:pt idx="10">
                  <c:v>4.36173</c:v>
                </c:pt>
                <c:pt idx="11">
                  <c:v>4.50722</c:v>
                </c:pt>
                <c:pt idx="12">
                  <c:v>4.67699</c:v>
                </c:pt>
                <c:pt idx="13">
                  <c:v>4.67733</c:v>
                </c:pt>
                <c:pt idx="14">
                  <c:v>4.93466</c:v>
                </c:pt>
                <c:pt idx="15">
                  <c:v>5.07759</c:v>
                </c:pt>
                <c:pt idx="16">
                  <c:v>5.09935</c:v>
                </c:pt>
                <c:pt idx="17">
                  <c:v>5.26921</c:v>
                </c:pt>
                <c:pt idx="18">
                  <c:v>5.29149</c:v>
                </c:pt>
                <c:pt idx="19">
                  <c:v>5.42331</c:v>
                </c:pt>
                <c:pt idx="20">
                  <c:v>5.51247</c:v>
                </c:pt>
                <c:pt idx="21">
                  <c:v>5.60459</c:v>
                </c:pt>
                <c:pt idx="22">
                  <c:v>5.60468</c:v>
                </c:pt>
                <c:pt idx="23">
                  <c:v>5.60491</c:v>
                </c:pt>
                <c:pt idx="24">
                  <c:v>5.67417</c:v>
                </c:pt>
                <c:pt idx="25">
                  <c:v>5.76797</c:v>
                </c:pt>
                <c:pt idx="26">
                  <c:v>5.83919</c:v>
                </c:pt>
                <c:pt idx="27">
                  <c:v>5.96118</c:v>
                </c:pt>
                <c:pt idx="28">
                  <c:v>6.23657</c:v>
                </c:pt>
                <c:pt idx="29">
                  <c:v>6.6062</c:v>
                </c:pt>
                <c:pt idx="30">
                  <c:v>6.74326</c:v>
                </c:pt>
                <c:pt idx="31">
                  <c:v>6.93963</c:v>
                </c:pt>
                <c:pt idx="32">
                  <c:v>7.34949</c:v>
                </c:pt>
                <c:pt idx="33">
                  <c:v>7.62543</c:v>
                </c:pt>
                <c:pt idx="34">
                  <c:v>7.90533</c:v>
                </c:pt>
                <c:pt idx="35">
                  <c:v>10.49445</c:v>
                </c:pt>
                <c:pt idx="36">
                  <c:v>12.31889</c:v>
                </c:pt>
              </c:numCache>
            </c:numRef>
          </c:xVal>
          <c:yVal>
            <c:numRef>
              <c:f>'Mechanical Properties-Fatigue'!$O$14:$O$78</c:f>
              <c:numCache>
                <c:formatCode>0.00E+00</c:formatCode>
                <c:ptCount val="65"/>
                <c:pt idx="0">
                  <c:v>2.15017E-9</c:v>
                </c:pt>
                <c:pt idx="1">
                  <c:v>3.02768E-9</c:v>
                </c:pt>
                <c:pt idx="2">
                  <c:v>2.7668E-9</c:v>
                </c:pt>
                <c:pt idx="3">
                  <c:v>3.86103E-9</c:v>
                </c:pt>
                <c:pt idx="4">
                  <c:v>4.5E-9</c:v>
                </c:pt>
                <c:pt idx="5">
                  <c:v>3.37294E-9</c:v>
                </c:pt>
                <c:pt idx="6">
                  <c:v>5.94968E-9</c:v>
                </c:pt>
                <c:pt idx="7">
                  <c:v>4.66484E-9</c:v>
                </c:pt>
                <c:pt idx="8">
                  <c:v>6.45165E-9</c:v>
                </c:pt>
                <c:pt idx="9">
                  <c:v>5.68707E-9</c:v>
                </c:pt>
                <c:pt idx="10">
                  <c:v>5.29161E-9</c:v>
                </c:pt>
                <c:pt idx="11">
                  <c:v>7.25249E-9</c:v>
                </c:pt>
                <c:pt idx="12">
                  <c:v>9.00208E-9</c:v>
                </c:pt>
                <c:pt idx="13">
                  <c:v>7.65448E-9</c:v>
                </c:pt>
                <c:pt idx="14">
                  <c:v>7.51662E-9</c:v>
                </c:pt>
                <c:pt idx="15">
                  <c:v>1.41211E-8</c:v>
                </c:pt>
                <c:pt idx="16">
                  <c:v>9.93738E-9</c:v>
                </c:pt>
                <c:pt idx="17">
                  <c:v>1.50387E-8</c:v>
                </c:pt>
                <c:pt idx="18">
                  <c:v>1.20058E-8</c:v>
                </c:pt>
                <c:pt idx="19">
                  <c:v>1.53108E-8</c:v>
                </c:pt>
                <c:pt idx="20">
                  <c:v>2.23516E-8</c:v>
                </c:pt>
                <c:pt idx="21">
                  <c:v>1.80046E-8</c:v>
                </c:pt>
                <c:pt idx="22">
                  <c:v>1.73674E-8</c:v>
                </c:pt>
                <c:pt idx="23">
                  <c:v>1.58711E-8</c:v>
                </c:pt>
                <c:pt idx="24">
                  <c:v>1.88335E-8</c:v>
                </c:pt>
                <c:pt idx="25">
                  <c:v>2.25509E-8</c:v>
                </c:pt>
                <c:pt idx="26">
                  <c:v>2.72466E-8</c:v>
                </c:pt>
                <c:pt idx="27">
                  <c:v>2.27527E-8</c:v>
                </c:pt>
                <c:pt idx="28">
                  <c:v>3.17499E-8</c:v>
                </c:pt>
                <c:pt idx="29">
                  <c:v>3.87032E-8</c:v>
                </c:pt>
                <c:pt idx="30">
                  <c:v>4.43007E-8</c:v>
                </c:pt>
                <c:pt idx="31">
                  <c:v>5.90986E-8</c:v>
                </c:pt>
                <c:pt idx="32">
                  <c:v>1.12021E-7</c:v>
                </c:pt>
                <c:pt idx="33">
                  <c:v>1.8056E-7</c:v>
                </c:pt>
                <c:pt idx="34">
                  <c:v>1.77984E-6</c:v>
                </c:pt>
                <c:pt idx="35">
                  <c:v>1.3623E-5</c:v>
                </c:pt>
                <c:pt idx="36">
                  <c:v>3.03592E-5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3041192"/>
        <c:axId val="743044184"/>
      </c:scatterChart>
      <c:valAx>
        <c:axId val="743041192"/>
        <c:scaling>
          <c:logBase val="10.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 b="1" i="0" baseline="0">
                    <a:effectLst/>
                  </a:rPr>
                  <a:t>Stress Intensity Factor Range, ∆K (MPa m</a:t>
                </a:r>
                <a:r>
                  <a:rPr lang="en-US" sz="1200" b="1" i="0" baseline="30000">
                    <a:effectLst/>
                  </a:rPr>
                  <a:t>1/2</a:t>
                </a:r>
                <a:r>
                  <a:rPr lang="en-US" sz="1200" b="1" i="0" baseline="0">
                    <a:effectLst/>
                  </a:rPr>
                  <a:t>)</a:t>
                </a:r>
                <a:endParaRPr lang="en-US" sz="1200">
                  <a:effectLst/>
                </a:endParaRP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743044184"/>
        <c:crosses val="autoZero"/>
        <c:crossBetween val="midCat"/>
      </c:valAx>
      <c:valAx>
        <c:axId val="743044184"/>
        <c:scaling>
          <c:logBase val="10.0"/>
          <c:orientation val="minMax"/>
          <c:max val="0.000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 b="1" i="0" baseline="0">
                    <a:effectLst/>
                  </a:rPr>
                  <a:t>Fatigue Crack Growth, da/dN (m/cycle)</a:t>
                </a:r>
                <a:endParaRPr lang="en-US" sz="1200">
                  <a:effectLst/>
                </a:endParaRPr>
              </a:p>
            </c:rich>
          </c:tx>
          <c:layout/>
          <c:overlay val="0"/>
        </c:title>
        <c:numFmt formatCode="0.E+00" sourceLinked="0"/>
        <c:majorTickMark val="out"/>
        <c:minorTickMark val="none"/>
        <c:tickLblPos val="nextTo"/>
        <c:crossAx val="74304119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33"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349250</xdr:colOff>
      <xdr:row>6</xdr:row>
      <xdr:rowOff>88900</xdr:rowOff>
    </xdr:from>
    <xdr:to>
      <xdr:col>19</xdr:col>
      <xdr:colOff>793750</xdr:colOff>
      <xdr:row>16</xdr:row>
      <xdr:rowOff>139700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4887" cy="583436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workbookViewId="0">
      <selection activeCell="B7" sqref="B7"/>
    </sheetView>
  </sheetViews>
  <sheetFormatPr baseColWidth="10" defaultRowHeight="15" x14ac:dyDescent="0"/>
  <cols>
    <col min="4" max="4" width="14.33203125" customWidth="1"/>
  </cols>
  <sheetData>
    <row r="1" spans="1:20" ht="36">
      <c r="A1" s="30" t="s">
        <v>74</v>
      </c>
      <c r="B1" s="15" t="s">
        <v>0</v>
      </c>
    </row>
    <row r="2" spans="1:20" ht="22" customHeight="1">
      <c r="A2" s="31"/>
      <c r="B2" s="16" t="s">
        <v>1</v>
      </c>
      <c r="D2" s="14" t="s">
        <v>3</v>
      </c>
      <c r="E2" s="72" t="s">
        <v>71</v>
      </c>
      <c r="F2" s="73"/>
    </row>
    <row r="3" spans="1:20" ht="22" customHeight="1">
      <c r="A3" s="31" t="s">
        <v>83</v>
      </c>
      <c r="B3" s="16" t="s">
        <v>2</v>
      </c>
    </row>
    <row r="4" spans="1:20" ht="22" customHeight="1" thickBot="1">
      <c r="A4" s="26"/>
      <c r="B4" s="17" t="s">
        <v>40</v>
      </c>
    </row>
    <row r="5" spans="1:20" ht="22" customHeight="1">
      <c r="D5" s="13" t="s">
        <v>4</v>
      </c>
      <c r="E5" s="54" t="s">
        <v>5</v>
      </c>
      <c r="F5" s="54" t="s">
        <v>6</v>
      </c>
      <c r="G5" s="54" t="s">
        <v>7</v>
      </c>
      <c r="H5" s="54" t="s">
        <v>8</v>
      </c>
      <c r="I5" s="54" t="s">
        <v>9</v>
      </c>
      <c r="J5" s="54" t="s">
        <v>64</v>
      </c>
      <c r="K5" s="54" t="s">
        <v>65</v>
      </c>
      <c r="L5" s="54" t="s">
        <v>66</v>
      </c>
      <c r="M5" s="54" t="s">
        <v>67</v>
      </c>
      <c r="N5" s="54" t="s">
        <v>10</v>
      </c>
      <c r="O5" s="54" t="s">
        <v>11</v>
      </c>
      <c r="P5" s="54" t="s">
        <v>12</v>
      </c>
      <c r="Q5" s="54" t="s">
        <v>13</v>
      </c>
      <c r="R5" s="54" t="s">
        <v>16</v>
      </c>
      <c r="S5" s="54" t="s">
        <v>14</v>
      </c>
      <c r="T5" s="54" t="s">
        <v>15</v>
      </c>
    </row>
    <row r="6" spans="1:20" ht="22" customHeight="1">
      <c r="E6" s="65" t="s">
        <v>73</v>
      </c>
      <c r="F6" s="65" t="s">
        <v>72</v>
      </c>
      <c r="G6" s="65" t="s">
        <v>72</v>
      </c>
      <c r="H6" s="65">
        <v>0.82</v>
      </c>
      <c r="I6" s="65" t="s">
        <v>72</v>
      </c>
      <c r="J6" s="65" t="s">
        <v>72</v>
      </c>
      <c r="K6" s="65" t="s">
        <v>72</v>
      </c>
      <c r="L6" s="65" t="s">
        <v>72</v>
      </c>
      <c r="M6" s="65">
        <v>4.0000000000000001E-3</v>
      </c>
      <c r="N6" s="65">
        <v>2.1999999999999999E-2</v>
      </c>
      <c r="O6" s="65">
        <v>1.4E-2</v>
      </c>
      <c r="P6" s="65">
        <v>0.26</v>
      </c>
      <c r="Q6" s="65" t="s">
        <v>72</v>
      </c>
      <c r="R6" s="65" t="s">
        <v>72</v>
      </c>
      <c r="S6" s="66">
        <v>2.8000000000000001E-2</v>
      </c>
      <c r="T6" s="66">
        <v>0.02</v>
      </c>
    </row>
    <row r="7" spans="1:20" ht="36" customHeight="1"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20" ht="54">
      <c r="D8" s="18" t="s">
        <v>40</v>
      </c>
      <c r="E8" s="54" t="s">
        <v>58</v>
      </c>
      <c r="F8" s="68" t="s">
        <v>68</v>
      </c>
      <c r="G8" s="69"/>
      <c r="H8" s="68" t="s">
        <v>69</v>
      </c>
      <c r="I8" s="69"/>
      <c r="L8" s="12" t="s">
        <v>17</v>
      </c>
      <c r="M8" s="52" t="s">
        <v>21</v>
      </c>
      <c r="N8" s="52" t="s">
        <v>19</v>
      </c>
      <c r="O8" s="52" t="s">
        <v>22</v>
      </c>
      <c r="P8" s="52" t="s">
        <v>27</v>
      </c>
      <c r="Q8" s="52" t="s">
        <v>70</v>
      </c>
    </row>
    <row r="9" spans="1:20" ht="36" customHeight="1">
      <c r="E9" s="65" t="s">
        <v>74</v>
      </c>
      <c r="F9" s="70" t="s">
        <v>76</v>
      </c>
      <c r="G9" s="71"/>
      <c r="H9" s="70" t="s">
        <v>75</v>
      </c>
      <c r="I9" s="71"/>
      <c r="M9" s="65">
        <v>366</v>
      </c>
      <c r="N9" s="65">
        <v>511</v>
      </c>
      <c r="O9" s="65">
        <v>21</v>
      </c>
      <c r="P9" s="65">
        <v>56</v>
      </c>
      <c r="Q9" s="80" t="s">
        <v>78</v>
      </c>
    </row>
    <row r="10" spans="1:20" ht="36" customHeight="1">
      <c r="M10" s="65">
        <v>311</v>
      </c>
      <c r="N10" s="65">
        <v>490</v>
      </c>
      <c r="O10" s="65">
        <v>21</v>
      </c>
      <c r="P10" s="65">
        <v>52</v>
      </c>
      <c r="Q10" s="65" t="s">
        <v>79</v>
      </c>
    </row>
    <row r="12" spans="1:20">
      <c r="M12" s="64" t="s">
        <v>20</v>
      </c>
    </row>
    <row r="13" spans="1:20">
      <c r="M13" s="64" t="s">
        <v>77</v>
      </c>
    </row>
    <row r="14" spans="1:20" ht="36" customHeight="1"/>
    <row r="15" spans="1:20">
      <c r="E15" s="37" t="s">
        <v>43</v>
      </c>
      <c r="F15" s="37" t="s">
        <v>44</v>
      </c>
    </row>
    <row r="16" spans="1:20" ht="36" customHeight="1">
      <c r="D16" s="36" t="s">
        <v>41</v>
      </c>
      <c r="E16" s="81">
        <v>1</v>
      </c>
      <c r="F16" s="82" t="s">
        <v>80</v>
      </c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</row>
    <row r="17" spans="4:18">
      <c r="D17" s="11"/>
      <c r="E17" s="37">
        <v>2</v>
      </c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</row>
    <row r="18" spans="4:18">
      <c r="D18" s="11"/>
      <c r="E18" s="37">
        <v>3</v>
      </c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</row>
  </sheetData>
  <mergeCells count="8">
    <mergeCell ref="F17:R17"/>
    <mergeCell ref="F18:R18"/>
    <mergeCell ref="F16:Q16"/>
    <mergeCell ref="E2:F2"/>
    <mergeCell ref="F8:G8"/>
    <mergeCell ref="H8:I8"/>
    <mergeCell ref="F9:G9"/>
    <mergeCell ref="H9:I9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J16" sqref="J16"/>
    </sheetView>
  </sheetViews>
  <sheetFormatPr baseColWidth="10" defaultRowHeight="15" x14ac:dyDescent="0"/>
  <cols>
    <col min="4" max="4" width="18" customWidth="1"/>
  </cols>
  <sheetData>
    <row r="1" spans="1:11" ht="36">
      <c r="A1" s="32" t="str">
        <f>IF(Material!A1=""," ",Material!A1)</f>
        <v>X42</v>
      </c>
      <c r="B1" s="15" t="s">
        <v>0</v>
      </c>
    </row>
    <row r="2" spans="1:11" ht="22" customHeight="1">
      <c r="A2" s="33" t="str">
        <f>IF(Material!A2=""," ",Material!A2)</f>
        <v xml:space="preserve"> </v>
      </c>
      <c r="B2" s="16" t="s">
        <v>1</v>
      </c>
    </row>
    <row r="3" spans="1:11" ht="22" customHeight="1">
      <c r="A3" s="33" t="str">
        <f>IF(Material!A3=""," ",Material!A3)</f>
        <v>line pipe</v>
      </c>
      <c r="B3" s="16" t="s">
        <v>2</v>
      </c>
    </row>
    <row r="4" spans="1:11" ht="22" customHeight="1" thickBot="1">
      <c r="A4" s="34" t="str">
        <f>IF(Material!A4=""," ",Material!A4)</f>
        <v xml:space="preserve"> </v>
      </c>
      <c r="B4" s="17" t="s">
        <v>40</v>
      </c>
    </row>
    <row r="5" spans="1:11" ht="22" customHeight="1">
      <c r="D5" s="19" t="s">
        <v>25</v>
      </c>
      <c r="E5" s="20"/>
      <c r="F5" s="20"/>
      <c r="G5" s="20"/>
      <c r="H5" s="20"/>
      <c r="I5" s="20"/>
      <c r="J5" s="21"/>
    </row>
    <row r="6" spans="1:11" s="11" customFormat="1" ht="22" customHeight="1">
      <c r="D6" s="22"/>
      <c r="E6" s="4"/>
      <c r="F6" s="4"/>
      <c r="G6" s="4"/>
      <c r="H6" s="4"/>
      <c r="I6" s="4"/>
      <c r="J6" s="23"/>
      <c r="K6"/>
    </row>
    <row r="7" spans="1:11" s="11" customFormat="1" ht="22" customHeight="1">
      <c r="D7" s="24" t="s">
        <v>23</v>
      </c>
      <c r="E7" s="38" t="s">
        <v>34</v>
      </c>
      <c r="F7" s="39" t="s">
        <v>34</v>
      </c>
      <c r="G7" s="39" t="s">
        <v>34</v>
      </c>
      <c r="H7" s="39"/>
      <c r="I7" s="40"/>
      <c r="J7" s="44"/>
    </row>
    <row r="8" spans="1:11" s="11" customFormat="1" ht="22" customHeight="1">
      <c r="D8" s="24" t="s">
        <v>24</v>
      </c>
      <c r="E8" s="41">
        <v>0.1</v>
      </c>
      <c r="F8" s="42">
        <v>6.9</v>
      </c>
      <c r="G8" s="42">
        <v>6.9</v>
      </c>
      <c r="H8" s="42">
        <v>30</v>
      </c>
      <c r="I8" s="6">
        <v>40</v>
      </c>
      <c r="J8" s="44"/>
    </row>
    <row r="9" spans="1:11" s="11" customFormat="1" ht="22" customHeight="1">
      <c r="D9" s="35" t="s">
        <v>59</v>
      </c>
      <c r="E9" s="41" t="s">
        <v>81</v>
      </c>
      <c r="F9" s="42" t="s">
        <v>30</v>
      </c>
      <c r="G9" s="42" t="s">
        <v>35</v>
      </c>
      <c r="H9" s="42" t="s">
        <v>35</v>
      </c>
      <c r="I9" s="6" t="s">
        <v>35</v>
      </c>
      <c r="J9" s="44"/>
    </row>
    <row r="10" spans="1:11">
      <c r="D10" s="29"/>
      <c r="E10" s="45" t="s">
        <v>60</v>
      </c>
      <c r="F10" s="45" t="s">
        <v>82</v>
      </c>
      <c r="G10" s="46" t="s">
        <v>61</v>
      </c>
      <c r="H10" s="46" t="s">
        <v>62</v>
      </c>
      <c r="I10" s="47" t="s">
        <v>63</v>
      </c>
      <c r="J10" s="44"/>
      <c r="K10" s="11"/>
    </row>
    <row r="11" spans="1:11" ht="36" customHeight="1">
      <c r="D11" s="22"/>
      <c r="E11" s="4"/>
      <c r="F11" s="4"/>
      <c r="G11" s="4"/>
      <c r="H11" s="4"/>
      <c r="I11" s="4"/>
      <c r="J11" s="23"/>
    </row>
    <row r="12" spans="1:11" ht="36">
      <c r="D12" s="25" t="s">
        <v>26</v>
      </c>
      <c r="E12" s="52" t="s">
        <v>28</v>
      </c>
      <c r="F12" s="52" t="s">
        <v>29</v>
      </c>
      <c r="G12" s="52" t="s">
        <v>30</v>
      </c>
      <c r="H12" s="52" t="s">
        <v>31</v>
      </c>
      <c r="I12" s="4"/>
      <c r="J12" s="23"/>
    </row>
    <row r="13" spans="1:11" ht="22" customHeight="1">
      <c r="D13" s="22"/>
      <c r="E13" s="65" t="s">
        <v>72</v>
      </c>
      <c r="F13" s="65" t="s">
        <v>72</v>
      </c>
      <c r="G13" s="65" t="s">
        <v>72</v>
      </c>
      <c r="H13" s="65" t="s">
        <v>72</v>
      </c>
      <c r="I13" s="4"/>
      <c r="J13" s="23"/>
    </row>
    <row r="14" spans="1:11" ht="22" customHeight="1" thickBot="1">
      <c r="D14" s="26"/>
      <c r="E14" s="27"/>
      <c r="F14" s="27"/>
      <c r="G14" s="27"/>
      <c r="H14" s="27"/>
      <c r="I14" s="27"/>
      <c r="J14" s="28"/>
    </row>
    <row r="15" spans="1:11" ht="36" customHeight="1">
      <c r="D15" s="4"/>
      <c r="E15" s="4"/>
      <c r="F15" s="4"/>
      <c r="G15" s="4"/>
      <c r="H15" s="4"/>
      <c r="I15" s="4"/>
      <c r="J15" s="4"/>
    </row>
    <row r="16" spans="1:11" ht="22" customHeight="1"/>
    <row r="17" ht="22" customHeight="1"/>
    <row r="20" ht="22" customHeight="1"/>
    <row r="21" ht="22" customHeight="1"/>
    <row r="22" ht="22" customHeight="1"/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workbookViewId="0">
      <selection activeCell="B14" sqref="B14"/>
    </sheetView>
  </sheetViews>
  <sheetFormatPr baseColWidth="10" defaultRowHeight="15" x14ac:dyDescent="0"/>
  <cols>
    <col min="4" max="4" width="19.1640625" customWidth="1"/>
    <col min="5" max="5" width="14.33203125" customWidth="1"/>
    <col min="6" max="6" width="18" customWidth="1"/>
    <col min="7" max="8" width="12" customWidth="1"/>
  </cols>
  <sheetData>
    <row r="1" spans="1:38" ht="36">
      <c r="A1" s="32" t="str">
        <f>IF(Material!A1=""," ",Material!A1)</f>
        <v>X42</v>
      </c>
      <c r="B1" s="15" t="s">
        <v>0</v>
      </c>
      <c r="I1" s="10"/>
    </row>
    <row r="2" spans="1:38" ht="22" customHeight="1">
      <c r="A2" s="33" t="str">
        <f>IF(Material!A2=""," ",Material!A2)</f>
        <v xml:space="preserve"> </v>
      </c>
      <c r="B2" s="16" t="s">
        <v>1</v>
      </c>
      <c r="I2" s="9"/>
    </row>
    <row r="3" spans="1:38" ht="22" customHeight="1">
      <c r="A3" s="33" t="str">
        <f>IF(Material!A3=""," ",Material!A3)</f>
        <v>line pipe</v>
      </c>
      <c r="B3" s="16" t="s">
        <v>2</v>
      </c>
      <c r="I3" s="9"/>
    </row>
    <row r="4" spans="1:38" ht="22" customHeight="1" thickBot="1">
      <c r="A4" s="34" t="str">
        <f>IF(Material!A4=""," ",Material!A4)</f>
        <v xml:space="preserve"> </v>
      </c>
      <c r="B4" s="17" t="s">
        <v>40</v>
      </c>
    </row>
    <row r="5" spans="1:38" ht="45">
      <c r="D5" s="75" t="s">
        <v>39</v>
      </c>
      <c r="F5" s="52" t="s">
        <v>36</v>
      </c>
      <c r="G5" s="52" t="s">
        <v>70</v>
      </c>
      <c r="H5" s="53" t="s">
        <v>33</v>
      </c>
      <c r="I5" s="52" t="s">
        <v>21</v>
      </c>
      <c r="J5" s="52" t="s">
        <v>19</v>
      </c>
      <c r="K5" s="52" t="s">
        <v>38</v>
      </c>
      <c r="L5" s="52" t="s">
        <v>22</v>
      </c>
      <c r="M5" s="52" t="s">
        <v>27</v>
      </c>
      <c r="N5" s="52" t="s">
        <v>42</v>
      </c>
    </row>
    <row r="6" spans="1:38" s="11" customFormat="1" ht="14" customHeight="1">
      <c r="E6"/>
      <c r="I6" s="42"/>
      <c r="J6" s="42"/>
      <c r="K6" s="42"/>
      <c r="L6" s="42"/>
      <c r="M6" s="42"/>
    </row>
    <row r="7" spans="1:38" s="11" customFormat="1" ht="22" customHeight="1">
      <c r="D7" s="43" t="s">
        <v>32</v>
      </c>
      <c r="E7"/>
      <c r="F7" s="83" t="str">
        <f>(Environment!E$9&amp;": "&amp;Environment!E$8&amp;" / "&amp;Environment!E$7)</f>
        <v>air: 0.1 / RT</v>
      </c>
      <c r="G7" s="59" t="s">
        <v>78</v>
      </c>
      <c r="H7" s="86">
        <v>1E-4</v>
      </c>
      <c r="I7" s="39">
        <v>366</v>
      </c>
      <c r="J7" s="39">
        <v>511</v>
      </c>
      <c r="K7" s="39" t="s">
        <v>72</v>
      </c>
      <c r="L7" s="39">
        <v>21</v>
      </c>
      <c r="M7" s="39">
        <v>56</v>
      </c>
      <c r="N7" s="40">
        <f>Material!$E$16</f>
        <v>1</v>
      </c>
    </row>
    <row r="8" spans="1:38" s="11" customFormat="1" ht="22" customHeight="1">
      <c r="D8" s="43" t="s">
        <v>32</v>
      </c>
      <c r="E8"/>
      <c r="F8" s="84" t="str">
        <f>(Environment!E$9&amp;": "&amp;Environment!E$8&amp;" / "&amp;Environment!E$7)</f>
        <v>air: 0.1 / RT</v>
      </c>
      <c r="G8" s="60" t="s">
        <v>79</v>
      </c>
      <c r="H8" s="87">
        <v>1E-4</v>
      </c>
      <c r="I8" s="42">
        <v>311</v>
      </c>
      <c r="J8" s="42">
        <v>490</v>
      </c>
      <c r="K8" s="42" t="s">
        <v>72</v>
      </c>
      <c r="L8" s="42">
        <v>21</v>
      </c>
      <c r="M8" s="42">
        <v>52</v>
      </c>
      <c r="N8" s="6">
        <f>Material!$E$16</f>
        <v>1</v>
      </c>
    </row>
    <row r="9" spans="1:38" s="11" customFormat="1" ht="11" customHeight="1">
      <c r="D9" s="42"/>
      <c r="E9"/>
      <c r="F9" s="62"/>
      <c r="G9" s="63"/>
      <c r="H9" s="42"/>
      <c r="I9" s="42"/>
      <c r="J9" s="42"/>
      <c r="K9" s="42"/>
      <c r="L9" s="42"/>
      <c r="M9" s="42"/>
      <c r="N9" s="6"/>
    </row>
    <row r="10" spans="1:38" s="11" customFormat="1" ht="22" customHeight="1">
      <c r="D10" s="43" t="s">
        <v>37</v>
      </c>
      <c r="E10"/>
      <c r="F10" s="84" t="str">
        <f>(Environment!G$9&amp;": "&amp;Environment!G$8&amp;" / "&amp;Environment!G$7)</f>
        <v>H2: 6.9 / RT</v>
      </c>
      <c r="G10" s="60" t="s">
        <v>78</v>
      </c>
      <c r="H10" s="87">
        <v>1E-4</v>
      </c>
      <c r="I10" s="42">
        <v>331</v>
      </c>
      <c r="J10" s="42">
        <v>483</v>
      </c>
      <c r="K10" s="42" t="s">
        <v>72</v>
      </c>
      <c r="L10" s="42">
        <v>20</v>
      </c>
      <c r="M10" s="42">
        <v>44</v>
      </c>
      <c r="N10" s="6">
        <f>Material!$E$16</f>
        <v>1</v>
      </c>
    </row>
    <row r="11" spans="1:38" s="11" customFormat="1" ht="22" customHeight="1">
      <c r="D11" s="43" t="s">
        <v>37</v>
      </c>
      <c r="E11"/>
      <c r="F11" s="85" t="str">
        <f>(Environment!G$9&amp;": "&amp;Environment!G$8&amp;" / "&amp;Environment!G$7)</f>
        <v>H2: 6.9 / RT</v>
      </c>
      <c r="G11" s="61" t="s">
        <v>79</v>
      </c>
      <c r="H11" s="88">
        <v>1E-4</v>
      </c>
      <c r="I11" s="48">
        <v>338</v>
      </c>
      <c r="J11" s="48">
        <v>476</v>
      </c>
      <c r="K11" s="48" t="s">
        <v>72</v>
      </c>
      <c r="L11" s="48">
        <v>19</v>
      </c>
      <c r="M11" s="48">
        <v>41</v>
      </c>
      <c r="N11" s="7">
        <f>Material!$E$16</f>
        <v>1</v>
      </c>
    </row>
    <row r="12" spans="1:38" s="11" customFormat="1" ht="22" customHeight="1"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</row>
    <row r="13" spans="1:38" s="11" customFormat="1" ht="22" customHeight="1"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</row>
    <row r="14" spans="1:38" s="11" customFormat="1" ht="36" customHeight="1"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</row>
    <row r="16" spans="1:38" ht="14" customHeight="1"/>
    <row r="17" ht="22" customHeight="1"/>
    <row r="18" ht="11" customHeight="1"/>
    <row r="19" ht="22" customHeight="1"/>
    <row r="20" ht="22" customHeight="1"/>
    <row r="21" ht="22" customHeight="1"/>
    <row r="22" ht="22" customHeight="1"/>
    <row r="32" ht="22" customHeight="1"/>
    <row r="33" ht="11" customHeight="1"/>
    <row r="34" ht="22" customHeight="1"/>
    <row r="35" ht="22" customHeight="1"/>
    <row r="36" ht="22" customHeight="1"/>
    <row r="37" ht="22" customHeight="1"/>
    <row r="41" ht="22" customHeight="1"/>
    <row r="42" ht="11" customHeight="1"/>
    <row r="43" ht="22" customHeight="1"/>
    <row r="44" ht="22" customHeight="1"/>
    <row r="45" ht="22" customHeight="1"/>
    <row r="46" ht="22" customHeight="1"/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A5" sqref="A5"/>
    </sheetView>
  </sheetViews>
  <sheetFormatPr baseColWidth="10" defaultRowHeight="15" x14ac:dyDescent="0"/>
  <cols>
    <col min="4" max="4" width="19.1640625" customWidth="1"/>
    <col min="5" max="6" width="18" customWidth="1"/>
    <col min="7" max="13" width="12" customWidth="1"/>
  </cols>
  <sheetData>
    <row r="1" spans="1:13" ht="36">
      <c r="A1" s="32" t="str">
        <f>IF(Material!A1=""," ",Material!A1)</f>
        <v>X42</v>
      </c>
      <c r="B1" s="15" t="s">
        <v>0</v>
      </c>
    </row>
    <row r="2" spans="1:13" ht="22" customHeight="1">
      <c r="A2" s="33" t="str">
        <f>IF(Material!A2=""," ",Material!A2)</f>
        <v xml:space="preserve"> </v>
      </c>
      <c r="B2" s="16" t="s">
        <v>1</v>
      </c>
    </row>
    <row r="3" spans="1:13" ht="22" customHeight="1">
      <c r="A3" s="33" t="str">
        <f>IF(Material!A3=""," ",Material!A3)</f>
        <v>line pipe</v>
      </c>
      <c r="B3" s="16" t="s">
        <v>2</v>
      </c>
    </row>
    <row r="4" spans="1:13" ht="22" customHeight="1" thickBot="1">
      <c r="A4" s="34" t="str">
        <f>IF(Material!A4=""," ",Material!A4)</f>
        <v xml:space="preserve"> </v>
      </c>
      <c r="B4" s="17" t="s">
        <v>40</v>
      </c>
    </row>
    <row r="5" spans="1:13" ht="46">
      <c r="D5" s="75" t="s">
        <v>49</v>
      </c>
      <c r="F5" s="52" t="s">
        <v>36</v>
      </c>
      <c r="G5" s="52" t="s">
        <v>70</v>
      </c>
      <c r="H5" s="54" t="s">
        <v>45</v>
      </c>
      <c r="I5" s="53" t="s">
        <v>46</v>
      </c>
      <c r="J5" s="52" t="s">
        <v>18</v>
      </c>
      <c r="K5" s="52" t="s">
        <v>47</v>
      </c>
      <c r="L5" s="52" t="s">
        <v>48</v>
      </c>
      <c r="M5" s="52" t="s">
        <v>42</v>
      </c>
    </row>
    <row r="6" spans="1:13">
      <c r="D6" s="11"/>
      <c r="F6" s="11"/>
      <c r="G6" s="11"/>
      <c r="H6" s="11"/>
      <c r="I6" s="42"/>
      <c r="J6" s="42"/>
      <c r="K6" s="42"/>
      <c r="L6" s="42"/>
      <c r="M6" s="11"/>
    </row>
    <row r="7" spans="1:13" ht="36" customHeight="1">
      <c r="D7" s="43" t="s">
        <v>32</v>
      </c>
      <c r="F7" s="83" t="str">
        <f>(Environment!F$9&amp;": "&amp;Environment!F$8&amp;" / "&amp;Environment!F$7)</f>
        <v>N2: 6.9 / RT</v>
      </c>
      <c r="G7" s="77" t="s">
        <v>85</v>
      </c>
      <c r="H7" s="39" t="s">
        <v>84</v>
      </c>
      <c r="I7" s="89" t="s">
        <v>86</v>
      </c>
      <c r="J7" s="39">
        <f>'Mechanical Properties-Tensile'!I8</f>
        <v>311</v>
      </c>
      <c r="K7" s="39" t="s">
        <v>87</v>
      </c>
      <c r="L7" s="95">
        <f>POWER(140*L13/(1-POWER(L14,2)),0.5)</f>
        <v>174.09104602963447</v>
      </c>
      <c r="M7" s="40">
        <f>Material!$E$16</f>
        <v>1</v>
      </c>
    </row>
    <row r="8" spans="1:13" ht="11" customHeight="1">
      <c r="D8" s="42"/>
      <c r="F8" s="41"/>
      <c r="G8" s="63"/>
      <c r="H8" s="42"/>
      <c r="I8" s="42"/>
      <c r="J8" s="42"/>
      <c r="K8" s="42"/>
      <c r="L8" s="96"/>
      <c r="M8" s="6"/>
    </row>
    <row r="9" spans="1:13" ht="36" customHeight="1">
      <c r="D9" s="43" t="s">
        <v>37</v>
      </c>
      <c r="F9" s="85" t="str">
        <f>(Environment!G$9&amp;": "&amp;Environment!G$8&amp;" / "&amp;Environment!G$7)</f>
        <v>H2: 6.9 / RT</v>
      </c>
      <c r="G9" s="78" t="s">
        <v>85</v>
      </c>
      <c r="H9" s="48" t="s">
        <v>84</v>
      </c>
      <c r="I9" s="90" t="s">
        <v>86</v>
      </c>
      <c r="J9" s="48">
        <f>'Mechanical Properties-Tensile'!I11</f>
        <v>338</v>
      </c>
      <c r="K9" s="48">
        <v>50</v>
      </c>
      <c r="L9" s="97">
        <f>POWER(K9*L13/(1-POWER(L14,2)),0.5)</f>
        <v>104.03929942178496</v>
      </c>
      <c r="M9" s="7">
        <f>Material!$E$16</f>
        <v>1</v>
      </c>
    </row>
    <row r="10" spans="1:13" ht="22" customHeight="1"/>
    <row r="11" spans="1:13" ht="22" customHeight="1">
      <c r="K11" s="10" t="s">
        <v>88</v>
      </c>
      <c r="L11" s="79"/>
    </row>
    <row r="12" spans="1:13" ht="22" customHeight="1">
      <c r="K12" s="79"/>
      <c r="L12" s="10" t="s">
        <v>91</v>
      </c>
    </row>
    <row r="13" spans="1:13" ht="22" customHeight="1">
      <c r="K13" s="91" t="s">
        <v>90</v>
      </c>
      <c r="L13" s="11">
        <v>197</v>
      </c>
    </row>
    <row r="14" spans="1:13" ht="22" customHeight="1">
      <c r="K14" s="91" t="s">
        <v>89</v>
      </c>
      <c r="L14" s="11">
        <v>0.3</v>
      </c>
    </row>
    <row r="15" spans="1:13" ht="8" customHeight="1"/>
    <row r="16" spans="1:13" ht="22" customHeight="1"/>
    <row r="17" ht="22" customHeight="1"/>
    <row r="18" ht="22" customHeight="1"/>
    <row r="19" ht="22" customHeight="1"/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8"/>
  <sheetViews>
    <sheetView workbookViewId="0">
      <selection activeCell="A7" sqref="A7"/>
    </sheetView>
  </sheetViews>
  <sheetFormatPr baseColWidth="10" defaultRowHeight="15" x14ac:dyDescent="0"/>
  <cols>
    <col min="4" max="4" width="19.1640625" customWidth="1"/>
    <col min="5" max="6" width="14.33203125" customWidth="1"/>
    <col min="7" max="7" width="6" customWidth="1"/>
    <col min="8" max="9" width="14.33203125" customWidth="1"/>
    <col min="10" max="10" width="6" customWidth="1"/>
    <col min="11" max="12" width="14.33203125" customWidth="1"/>
    <col min="13" max="13" width="6" customWidth="1"/>
    <col min="14" max="15" width="14.33203125" customWidth="1"/>
    <col min="16" max="16" width="6" customWidth="1"/>
    <col min="17" max="23" width="14.33203125" customWidth="1"/>
  </cols>
  <sheetData>
    <row r="1" spans="1:16" ht="36">
      <c r="A1" s="32" t="str">
        <f>IF(Material!A1=""," ",Material!A1)</f>
        <v>X42</v>
      </c>
      <c r="B1" s="15" t="s">
        <v>0</v>
      </c>
    </row>
    <row r="2" spans="1:16" ht="22" customHeight="1">
      <c r="A2" s="33" t="str">
        <f>IF(Material!A2=""," ",Material!A2)</f>
        <v xml:space="preserve"> </v>
      </c>
      <c r="B2" s="16" t="s">
        <v>1</v>
      </c>
      <c r="G2" s="50"/>
    </row>
    <row r="3" spans="1:16" ht="22" customHeight="1">
      <c r="A3" s="33" t="str">
        <f>IF(Material!A3=""," ",Material!A3)</f>
        <v>line pipe</v>
      </c>
      <c r="B3" s="16" t="s">
        <v>2</v>
      </c>
      <c r="G3" s="50"/>
    </row>
    <row r="4" spans="1:16" ht="22" customHeight="1" thickBot="1">
      <c r="A4" s="34" t="str">
        <f>IF(Material!A4=""," ",Material!A4)</f>
        <v xml:space="preserve"> </v>
      </c>
      <c r="B4" s="17" t="s">
        <v>40</v>
      </c>
    </row>
    <row r="5" spans="1:16">
      <c r="D5" s="51" t="s">
        <v>57</v>
      </c>
      <c r="E5" s="55" t="s">
        <v>56</v>
      </c>
      <c r="F5" s="67" t="str">
        <f>(Environment!F$9&amp;": "&amp;Environment!F$8&amp;" / "&amp;Environment!F$7)</f>
        <v>N2: 6.9 / RT</v>
      </c>
      <c r="G5" s="42"/>
      <c r="H5" s="55" t="s">
        <v>56</v>
      </c>
      <c r="I5" s="67" t="str">
        <f>(Environment!G$9&amp;": "&amp;Environment!G$8&amp;" / "&amp;Environment!G$7)</f>
        <v>H2: 6.9 / RT</v>
      </c>
      <c r="J5" s="4"/>
      <c r="K5" s="55" t="s">
        <v>56</v>
      </c>
      <c r="L5" s="67" t="str">
        <f>(Environment!F$9&amp;": "&amp;Environment!F$8&amp;" / "&amp;Environment!F$7)</f>
        <v>N2: 6.9 / RT</v>
      </c>
      <c r="M5" s="4"/>
      <c r="N5" s="55" t="s">
        <v>56</v>
      </c>
      <c r="O5" s="67" t="str">
        <f>(Environment!G$9&amp;": "&amp;Environment!G$8&amp;" / "&amp;Environment!G$7)</f>
        <v>H2: 6.9 / RT</v>
      </c>
    </row>
    <row r="6" spans="1:16">
      <c r="D6" s="51"/>
      <c r="E6" s="56" t="s">
        <v>70</v>
      </c>
      <c r="F6" s="76" t="s">
        <v>85</v>
      </c>
      <c r="G6" s="42"/>
      <c r="H6" s="56" t="s">
        <v>70</v>
      </c>
      <c r="I6" s="76" t="s">
        <v>85</v>
      </c>
      <c r="J6" s="4"/>
      <c r="K6" s="56" t="s">
        <v>70</v>
      </c>
      <c r="L6" s="76" t="s">
        <v>85</v>
      </c>
      <c r="M6" s="4"/>
      <c r="N6" s="56" t="s">
        <v>70</v>
      </c>
      <c r="O6" s="76" t="s">
        <v>85</v>
      </c>
    </row>
    <row r="7" spans="1:16">
      <c r="D7" s="51"/>
      <c r="E7" s="56" t="s">
        <v>45</v>
      </c>
      <c r="F7" s="76" t="s">
        <v>92</v>
      </c>
      <c r="G7" s="42"/>
      <c r="H7" s="56" t="s">
        <v>45</v>
      </c>
      <c r="I7" s="76" t="s">
        <v>92</v>
      </c>
      <c r="J7" s="4"/>
      <c r="K7" s="56" t="s">
        <v>45</v>
      </c>
      <c r="L7" s="76" t="s">
        <v>92</v>
      </c>
      <c r="M7" s="4"/>
      <c r="N7" s="56" t="s">
        <v>45</v>
      </c>
      <c r="O7" s="76" t="s">
        <v>92</v>
      </c>
    </row>
    <row r="8" spans="1:16" ht="18" customHeight="1">
      <c r="D8" s="51"/>
      <c r="E8" s="56" t="s">
        <v>51</v>
      </c>
      <c r="F8" s="6">
        <v>0.1</v>
      </c>
      <c r="G8" s="42"/>
      <c r="H8" s="56" t="s">
        <v>51</v>
      </c>
      <c r="I8" s="6">
        <v>0.1</v>
      </c>
      <c r="J8" s="42"/>
      <c r="K8" s="56" t="s">
        <v>51</v>
      </c>
      <c r="L8" s="6">
        <v>0.8</v>
      </c>
      <c r="M8" s="42"/>
      <c r="N8" s="56" t="s">
        <v>51</v>
      </c>
      <c r="O8" s="6">
        <v>0.8</v>
      </c>
      <c r="P8" s="4"/>
    </row>
    <row r="9" spans="1:16" ht="18" customHeight="1">
      <c r="E9" s="56" t="s">
        <v>52</v>
      </c>
      <c r="F9" s="6">
        <v>5</v>
      </c>
      <c r="G9" s="42"/>
      <c r="H9" s="56" t="s">
        <v>52</v>
      </c>
      <c r="I9" s="6">
        <v>1</v>
      </c>
      <c r="J9" s="42"/>
      <c r="K9" s="56" t="s">
        <v>52</v>
      </c>
      <c r="L9" s="6">
        <v>5</v>
      </c>
      <c r="M9" s="42"/>
      <c r="N9" s="56" t="s">
        <v>52</v>
      </c>
      <c r="O9" s="6">
        <v>1</v>
      </c>
      <c r="P9" s="4"/>
    </row>
    <row r="10" spans="1:16" ht="18" customHeight="1">
      <c r="E10" s="58" t="s">
        <v>53</v>
      </c>
      <c r="F10" s="7">
        <f>Material!$E$16</f>
        <v>1</v>
      </c>
      <c r="G10" s="42"/>
      <c r="H10" s="58" t="s">
        <v>53</v>
      </c>
      <c r="I10" s="7">
        <f>Material!$E$16</f>
        <v>1</v>
      </c>
      <c r="J10" s="42"/>
      <c r="K10" s="58" t="s">
        <v>53</v>
      </c>
      <c r="L10" s="7">
        <f>Material!$E$16</f>
        <v>1</v>
      </c>
      <c r="M10" s="42"/>
      <c r="N10" s="58" t="s">
        <v>53</v>
      </c>
      <c r="O10" s="7">
        <f>Material!$E$16</f>
        <v>1</v>
      </c>
      <c r="P10" s="4"/>
    </row>
    <row r="11" spans="1:16" ht="11" customHeight="1">
      <c r="E11" s="49"/>
      <c r="F11" s="40"/>
      <c r="G11" s="42"/>
      <c r="H11" s="38"/>
      <c r="I11" s="40"/>
      <c r="K11" s="38"/>
      <c r="L11" s="40"/>
      <c r="M11" s="11"/>
      <c r="N11" s="1"/>
      <c r="O11" s="2"/>
      <c r="P11" s="4"/>
    </row>
    <row r="12" spans="1:16" ht="31">
      <c r="D12" s="75" t="s">
        <v>50</v>
      </c>
      <c r="E12" s="56" t="s">
        <v>55</v>
      </c>
      <c r="F12" s="57" t="s">
        <v>54</v>
      </c>
      <c r="H12" s="56" t="s">
        <v>55</v>
      </c>
      <c r="I12" s="57" t="s">
        <v>54</v>
      </c>
      <c r="K12" s="56" t="s">
        <v>55</v>
      </c>
      <c r="L12" s="57" t="s">
        <v>54</v>
      </c>
      <c r="N12" s="56" t="s">
        <v>55</v>
      </c>
      <c r="O12" s="57" t="s">
        <v>54</v>
      </c>
    </row>
    <row r="13" spans="1:16">
      <c r="E13" s="41"/>
      <c r="F13" s="6"/>
      <c r="H13" s="41"/>
      <c r="I13" s="6"/>
      <c r="K13" s="41"/>
      <c r="L13" s="6"/>
      <c r="M13" s="11"/>
      <c r="N13" s="3"/>
      <c r="O13" s="5"/>
    </row>
    <row r="14" spans="1:16">
      <c r="E14" s="98">
        <v>6.5597599999999998</v>
      </c>
      <c r="F14" s="100">
        <v>8.4770500000000002E-10</v>
      </c>
      <c r="H14" s="98">
        <v>6.6484199999999998</v>
      </c>
      <c r="I14" s="100">
        <v>8.9852700000000008E-9</v>
      </c>
      <c r="K14" s="98">
        <v>3.85704</v>
      </c>
      <c r="L14" s="100">
        <v>1.37041E-9</v>
      </c>
      <c r="M14" s="42"/>
      <c r="N14" s="98">
        <v>3.8881600000000001</v>
      </c>
      <c r="O14" s="100">
        <v>2.1501699999999998E-9</v>
      </c>
    </row>
    <row r="15" spans="1:16">
      <c r="E15" s="98">
        <v>6.5601099999999999</v>
      </c>
      <c r="F15" s="100">
        <v>9.5391500000000001E-10</v>
      </c>
      <c r="H15" s="98">
        <v>6.64872</v>
      </c>
      <c r="I15" s="100">
        <v>9.9290899999999997E-9</v>
      </c>
      <c r="K15" s="98">
        <v>3.9211900000000002</v>
      </c>
      <c r="L15" s="100">
        <v>1.3099899999999999E-9</v>
      </c>
      <c r="M15" s="4"/>
      <c r="N15" s="98">
        <v>4.0178000000000003</v>
      </c>
      <c r="O15" s="100">
        <v>3.02768E-9</v>
      </c>
    </row>
    <row r="16" spans="1:16">
      <c r="E16" s="98">
        <v>6.6147499999999999</v>
      </c>
      <c r="F16" s="100">
        <v>1.0637E-9</v>
      </c>
      <c r="H16" s="98">
        <v>6.7876099999999999</v>
      </c>
      <c r="I16" s="100">
        <v>1.1377200000000001E-8</v>
      </c>
      <c r="K16" s="98">
        <v>4.0355699999999999</v>
      </c>
      <c r="L16" s="100">
        <v>1.5684999999999999E-9</v>
      </c>
      <c r="M16" s="4"/>
      <c r="N16" s="98">
        <v>4.0345500000000003</v>
      </c>
      <c r="O16" s="100">
        <v>2.7668E-9</v>
      </c>
    </row>
    <row r="17" spans="5:15">
      <c r="E17" s="98">
        <v>7.0082399999999998</v>
      </c>
      <c r="F17" s="100">
        <v>1.22982E-9</v>
      </c>
      <c r="H17" s="98">
        <v>6.87094</v>
      </c>
      <c r="I17" s="100">
        <v>7.8403699999999999E-9</v>
      </c>
      <c r="K17" s="98">
        <v>4.0861799999999997</v>
      </c>
      <c r="L17" s="100">
        <v>1.24091E-9</v>
      </c>
      <c r="M17" s="4"/>
      <c r="N17" s="98">
        <v>4.1690899999999997</v>
      </c>
      <c r="O17" s="100">
        <v>3.8610300000000003E-9</v>
      </c>
    </row>
    <row r="18" spans="5:15">
      <c r="E18" s="98">
        <v>7.0086899999999996</v>
      </c>
      <c r="F18" s="100">
        <v>1.42212E-9</v>
      </c>
      <c r="H18" s="98">
        <v>6.8991600000000002</v>
      </c>
      <c r="I18" s="100">
        <v>7.4245599999999998E-9</v>
      </c>
      <c r="K18" s="98">
        <v>4.1022699999999999</v>
      </c>
      <c r="L18" s="100">
        <v>1.89508E-9</v>
      </c>
      <c r="M18" s="4"/>
      <c r="N18" s="98">
        <v>4.1860200000000001</v>
      </c>
      <c r="O18" s="100">
        <v>4.4999999999999998E-9</v>
      </c>
    </row>
    <row r="19" spans="5:15">
      <c r="E19" s="98">
        <v>7.03742</v>
      </c>
      <c r="F19" s="100">
        <v>1.3224700000000001E-9</v>
      </c>
      <c r="H19" s="98">
        <v>6.9280799999999996</v>
      </c>
      <c r="I19" s="100">
        <v>8.5077999999999999E-9</v>
      </c>
      <c r="K19" s="98">
        <v>4.1878000000000002</v>
      </c>
      <c r="L19" s="100">
        <v>1.73171E-9</v>
      </c>
      <c r="M19" s="4"/>
      <c r="N19" s="98">
        <v>4.1865600000000001</v>
      </c>
      <c r="O19" s="100">
        <v>3.3729400000000001E-9</v>
      </c>
    </row>
    <row r="20" spans="5:15">
      <c r="E20" s="98">
        <v>7.3048099999999998</v>
      </c>
      <c r="F20" s="100">
        <v>2.00787E-9</v>
      </c>
      <c r="H20" s="98">
        <v>7.1314000000000002</v>
      </c>
      <c r="I20" s="100">
        <v>9.8373000000000003E-9</v>
      </c>
      <c r="K20" s="98">
        <v>4.1879900000000001</v>
      </c>
      <c r="L20" s="100">
        <v>1.56832E-9</v>
      </c>
      <c r="M20" s="4"/>
      <c r="N20" s="98">
        <v>4.2201199999999996</v>
      </c>
      <c r="O20" s="100">
        <v>5.9496800000000001E-9</v>
      </c>
    </row>
    <row r="21" spans="5:15">
      <c r="E21" s="98">
        <v>7.4882799999999996</v>
      </c>
      <c r="F21" s="100">
        <v>2.34285E-9</v>
      </c>
      <c r="H21" s="98">
        <v>7.2519299999999998</v>
      </c>
      <c r="I21" s="100">
        <v>1.7911200000000002E-8</v>
      </c>
      <c r="K21" s="98">
        <v>4.1882799999999998</v>
      </c>
      <c r="L21" s="100">
        <v>1.34562E-9</v>
      </c>
      <c r="M21" s="4"/>
      <c r="N21" s="98">
        <v>4.2730499999999996</v>
      </c>
      <c r="O21" s="100">
        <v>4.6648400000000002E-9</v>
      </c>
    </row>
    <row r="22" spans="5:15">
      <c r="E22" s="98">
        <v>7.5821500000000004</v>
      </c>
      <c r="F22" s="100">
        <v>2.8607800000000001E-9</v>
      </c>
      <c r="H22" s="98">
        <v>7.2812999999999999</v>
      </c>
      <c r="I22" s="100">
        <v>1.4936499999999999E-8</v>
      </c>
      <c r="K22" s="98">
        <v>4.2046700000000001</v>
      </c>
      <c r="L22" s="100">
        <v>2.1691299999999999E-9</v>
      </c>
      <c r="M22" s="4"/>
      <c r="N22" s="98">
        <v>4.3434100000000004</v>
      </c>
      <c r="O22" s="100">
        <v>6.4516499999999997E-9</v>
      </c>
    </row>
    <row r="23" spans="5:15" ht="14" customHeight="1">
      <c r="E23" s="98">
        <v>7.7079500000000003</v>
      </c>
      <c r="F23" s="100">
        <v>2.6361600000000001E-9</v>
      </c>
      <c r="H23" s="98">
        <v>7.4340700000000002</v>
      </c>
      <c r="I23" s="100">
        <v>2.08993E-8</v>
      </c>
      <c r="K23" s="98">
        <v>4.2048199999999998</v>
      </c>
      <c r="L23" s="100">
        <v>2.0001899999999999E-9</v>
      </c>
      <c r="M23" s="4"/>
      <c r="N23" s="98">
        <v>4.3615899999999996</v>
      </c>
      <c r="O23" s="100">
        <v>5.6870699999999999E-9</v>
      </c>
    </row>
    <row r="24" spans="5:15" ht="14" customHeight="1">
      <c r="E24" s="98">
        <v>7.9674199999999997</v>
      </c>
      <c r="F24" s="100">
        <v>3.4928299999999998E-9</v>
      </c>
      <c r="H24" s="98">
        <v>7.4643600000000001</v>
      </c>
      <c r="I24" s="100">
        <v>1.8404200000000001E-8</v>
      </c>
      <c r="K24" s="98">
        <v>4.3458600000000001</v>
      </c>
      <c r="L24" s="100">
        <v>1.8276899999999999E-9</v>
      </c>
      <c r="M24" s="4"/>
      <c r="N24" s="98">
        <v>4.3617299999999997</v>
      </c>
      <c r="O24" s="100">
        <v>5.2916100000000001E-9</v>
      </c>
    </row>
    <row r="25" spans="5:15" ht="14" customHeight="1">
      <c r="E25" s="98">
        <v>8.0340399999999992</v>
      </c>
      <c r="F25" s="100">
        <v>4.1882799999999999E-9</v>
      </c>
      <c r="H25" s="98">
        <v>7.5890899999999997</v>
      </c>
      <c r="I25" s="100">
        <v>2.2068100000000002E-8</v>
      </c>
      <c r="K25" s="98">
        <v>4.3812300000000004</v>
      </c>
      <c r="L25" s="100">
        <v>2.4604200000000001E-9</v>
      </c>
      <c r="M25" s="4"/>
      <c r="N25" s="98">
        <v>4.5072200000000002</v>
      </c>
      <c r="O25" s="100">
        <v>7.25249E-9</v>
      </c>
    </row>
    <row r="26" spans="5:15" ht="14" customHeight="1">
      <c r="E26" s="98">
        <v>8.1008499999999994</v>
      </c>
      <c r="F26" s="100">
        <v>4.54482E-9</v>
      </c>
      <c r="H26" s="98">
        <v>7.7794499999999998</v>
      </c>
      <c r="I26" s="100">
        <v>2.39456E-8</v>
      </c>
      <c r="K26" s="98">
        <v>4.4177400000000002</v>
      </c>
      <c r="L26" s="100">
        <v>2.1493600000000001E-9</v>
      </c>
      <c r="M26" s="4"/>
      <c r="N26" s="98">
        <v>4.67699</v>
      </c>
      <c r="O26" s="100">
        <v>9.0020800000000008E-9</v>
      </c>
    </row>
    <row r="27" spans="5:15" ht="14" customHeight="1">
      <c r="E27" s="98">
        <v>8.3729999999999993</v>
      </c>
      <c r="F27" s="100">
        <v>5.20747E-9</v>
      </c>
      <c r="H27" s="98">
        <v>7.97445</v>
      </c>
      <c r="I27" s="100">
        <v>2.5055900000000001E-8</v>
      </c>
      <c r="K27" s="98">
        <v>4.4547299999999996</v>
      </c>
      <c r="L27" s="100">
        <v>1.71587E-9</v>
      </c>
      <c r="M27" s="4"/>
      <c r="N27" s="98">
        <v>4.6773300000000004</v>
      </c>
      <c r="O27" s="100">
        <v>7.6544799999999994E-9</v>
      </c>
    </row>
    <row r="28" spans="5:15" ht="14" customHeight="1">
      <c r="E28" s="98">
        <v>8.9084900000000005</v>
      </c>
      <c r="F28" s="100">
        <v>7.2854300000000001E-9</v>
      </c>
      <c r="H28" s="98">
        <v>8.2086699999999997</v>
      </c>
      <c r="I28" s="100">
        <v>3.0593500000000002E-8</v>
      </c>
      <c r="K28" s="98">
        <v>4.4903199999999996</v>
      </c>
      <c r="L28" s="100">
        <v>3.2237099999999998E-9</v>
      </c>
      <c r="M28" s="4"/>
      <c r="N28" s="98">
        <v>4.93466</v>
      </c>
      <c r="O28" s="100">
        <v>7.51662E-9</v>
      </c>
    </row>
    <row r="29" spans="5:15" ht="14" customHeight="1">
      <c r="E29" s="98">
        <v>9.6734799999999996</v>
      </c>
      <c r="F29" s="100">
        <v>6.1853899999999999E-9</v>
      </c>
      <c r="H29" s="98">
        <v>8.51877</v>
      </c>
      <c r="I29" s="100">
        <v>2.8968199999999999E-8</v>
      </c>
      <c r="K29" s="98">
        <v>4.5273000000000003</v>
      </c>
      <c r="L29" s="100">
        <v>3.4959100000000002E-9</v>
      </c>
      <c r="M29" s="4"/>
      <c r="N29" s="98">
        <v>5.0775899999999998</v>
      </c>
      <c r="O29" s="100">
        <v>1.41211E-8</v>
      </c>
    </row>
    <row r="30" spans="5:15" ht="14" customHeight="1">
      <c r="E30" s="98">
        <v>9.67422</v>
      </c>
      <c r="F30" s="100">
        <v>7.3501000000000001E-9</v>
      </c>
      <c r="H30" s="98">
        <v>8.5546600000000002</v>
      </c>
      <c r="I30" s="100">
        <v>3.4736500000000001E-8</v>
      </c>
      <c r="K30" s="98">
        <v>4.6603000000000003</v>
      </c>
      <c r="L30" s="100">
        <v>2.6677400000000001E-9</v>
      </c>
      <c r="M30" s="4"/>
      <c r="N30" s="98">
        <v>5.0993500000000003</v>
      </c>
      <c r="O30" s="100">
        <v>9.9373800000000003E-9</v>
      </c>
    </row>
    <row r="31" spans="5:15" ht="14" customHeight="1">
      <c r="E31" s="98">
        <v>10.33348</v>
      </c>
      <c r="F31" s="100">
        <v>6.7107899999999997E-9</v>
      </c>
      <c r="H31" s="98">
        <v>8.6265099999999997</v>
      </c>
      <c r="I31" s="100">
        <v>4.5199699999999998E-8</v>
      </c>
      <c r="K31" s="98">
        <v>4.7179099999999998</v>
      </c>
      <c r="L31" s="100">
        <v>3.1372999999999999E-9</v>
      </c>
      <c r="M31" s="4"/>
      <c r="N31" s="98">
        <v>5.2692100000000002</v>
      </c>
      <c r="O31" s="100">
        <v>1.50387E-8</v>
      </c>
    </row>
    <row r="32" spans="5:15" ht="14" customHeight="1">
      <c r="E32" s="98">
        <v>10.724410000000001</v>
      </c>
      <c r="F32" s="100">
        <v>7.1503999999999996E-9</v>
      </c>
      <c r="H32" s="98">
        <v>8.6977899999999995</v>
      </c>
      <c r="I32" s="100">
        <v>4.3586399999999999E-8</v>
      </c>
      <c r="K32" s="98">
        <v>4.7371299999999996</v>
      </c>
      <c r="L32" s="100">
        <v>3.5270699999999999E-9</v>
      </c>
      <c r="M32" s="4"/>
      <c r="N32" s="98">
        <v>5.2914899999999996</v>
      </c>
      <c r="O32" s="100">
        <v>1.2005799999999999E-8</v>
      </c>
    </row>
    <row r="33" spans="5:15" ht="14" customHeight="1">
      <c r="E33" s="98">
        <v>10.859249999999999</v>
      </c>
      <c r="F33" s="100">
        <v>9.4746200000000001E-9</v>
      </c>
      <c r="H33" s="98">
        <v>8.6983899999999998</v>
      </c>
      <c r="I33" s="100">
        <v>5.0861600000000001E-8</v>
      </c>
      <c r="K33" s="98">
        <v>4.8954800000000001</v>
      </c>
      <c r="L33" s="100">
        <v>4.1476299999999997E-9</v>
      </c>
      <c r="M33" s="4"/>
      <c r="N33" s="98">
        <v>5.4233099999999999</v>
      </c>
      <c r="O33" s="100">
        <v>1.53108E-8</v>
      </c>
    </row>
    <row r="34" spans="5:15" ht="14" customHeight="1">
      <c r="E34" s="98">
        <v>10.99301</v>
      </c>
      <c r="F34" s="100">
        <v>7.1498700000000003E-9</v>
      </c>
      <c r="H34" s="98">
        <v>8.7695500000000006</v>
      </c>
      <c r="I34" s="100">
        <v>4.0901200000000001E-8</v>
      </c>
      <c r="K34" s="98">
        <v>4.9970699999999999</v>
      </c>
      <c r="L34" s="100">
        <v>4.7049000000000002E-9</v>
      </c>
      <c r="M34" s="4"/>
      <c r="N34" s="98">
        <v>5.5124700000000004</v>
      </c>
      <c r="O34" s="100">
        <v>2.2351599999999999E-8</v>
      </c>
    </row>
    <row r="35" spans="5:15" ht="14" customHeight="1">
      <c r="E35" s="98">
        <v>11.550739999999999</v>
      </c>
      <c r="F35" s="100">
        <v>7.4132500000000002E-9</v>
      </c>
      <c r="H35" s="98">
        <v>9.1788000000000007</v>
      </c>
      <c r="I35" s="100">
        <v>7.3124E-8</v>
      </c>
      <c r="K35" s="98">
        <v>5.07986</v>
      </c>
      <c r="L35" s="100">
        <v>5.1947899999999996E-9</v>
      </c>
      <c r="M35" s="4"/>
      <c r="N35" s="98">
        <v>5.60459</v>
      </c>
      <c r="O35" s="100">
        <v>1.80046E-8</v>
      </c>
    </row>
    <row r="36" spans="5:15" ht="14" customHeight="1">
      <c r="E36" s="98">
        <v>11.742419999999999</v>
      </c>
      <c r="F36" s="100">
        <v>6.8934999999999998E-9</v>
      </c>
      <c r="H36" s="98">
        <v>9.2531499999999998</v>
      </c>
      <c r="I36" s="100">
        <v>4.9038499999999999E-8</v>
      </c>
      <c r="K36" s="98">
        <v>5.1643600000000003</v>
      </c>
      <c r="L36" s="100">
        <v>4.9657400000000003E-9</v>
      </c>
      <c r="M36" s="4"/>
      <c r="N36" s="98">
        <v>5.6046800000000001</v>
      </c>
      <c r="O36" s="100">
        <v>1.7367400000000001E-8</v>
      </c>
    </row>
    <row r="37" spans="5:15" ht="14" customHeight="1">
      <c r="E37" s="98">
        <v>12.039249999999999</v>
      </c>
      <c r="F37" s="100">
        <v>1.14615E-8</v>
      </c>
      <c r="H37" s="98">
        <v>9.5654900000000005</v>
      </c>
      <c r="I37" s="100">
        <v>7.9341100000000001E-8</v>
      </c>
      <c r="K37" s="98">
        <v>5.1852499999999999</v>
      </c>
      <c r="L37" s="100">
        <v>5.9460899999999997E-9</v>
      </c>
      <c r="M37" s="4"/>
      <c r="N37" s="98">
        <v>5.6049100000000003</v>
      </c>
      <c r="O37" s="100">
        <v>1.5871099999999999E-8</v>
      </c>
    </row>
    <row r="38" spans="5:15" ht="14" customHeight="1">
      <c r="E38" s="98">
        <v>12.59965</v>
      </c>
      <c r="F38" s="100">
        <v>1.5890900000000001E-8</v>
      </c>
      <c r="H38" s="98">
        <v>9.9263200000000005</v>
      </c>
      <c r="I38" s="100">
        <v>6.6761300000000001E-8</v>
      </c>
      <c r="K38" s="98">
        <v>5.4478400000000002</v>
      </c>
      <c r="L38" s="100">
        <v>6.3322299999999998E-9</v>
      </c>
      <c r="M38" s="4"/>
      <c r="N38" s="98">
        <v>5.6741700000000002</v>
      </c>
      <c r="O38" s="100">
        <v>1.8833500000000001E-8</v>
      </c>
    </row>
    <row r="39" spans="5:15" ht="14" customHeight="1">
      <c r="E39" s="98">
        <v>12.650779999999999</v>
      </c>
      <c r="F39" s="100">
        <v>1.3494599999999999E-8</v>
      </c>
      <c r="H39" s="98">
        <v>9.9677699999999998</v>
      </c>
      <c r="I39" s="100">
        <v>7.3772999999999995E-8</v>
      </c>
      <c r="K39" s="98">
        <v>5.6532999999999998</v>
      </c>
      <c r="L39" s="100">
        <v>7.1182499999999999E-9</v>
      </c>
      <c r="M39" s="4"/>
      <c r="N39" s="98">
        <v>5.76797</v>
      </c>
      <c r="O39" s="100">
        <v>2.2550899999999999E-8</v>
      </c>
    </row>
    <row r="40" spans="5:15" ht="14" customHeight="1">
      <c r="E40" s="98">
        <v>13.291639999999999</v>
      </c>
      <c r="F40" s="100">
        <v>1.1882E-8</v>
      </c>
      <c r="H40" s="98">
        <v>10.0105</v>
      </c>
      <c r="I40" s="100">
        <v>1.0417E-7</v>
      </c>
      <c r="K40" s="98">
        <v>5.6770300000000002</v>
      </c>
      <c r="L40" s="100">
        <v>6.1073600000000003E-9</v>
      </c>
      <c r="M40" s="4"/>
      <c r="N40" s="98">
        <v>5.8391900000000003</v>
      </c>
      <c r="O40" s="100">
        <v>2.7246600000000001E-8</v>
      </c>
    </row>
    <row r="41" spans="5:15" ht="14" customHeight="1">
      <c r="E41" s="98">
        <v>13.62631</v>
      </c>
      <c r="F41" s="100">
        <v>1.5887199999999999E-8</v>
      </c>
      <c r="H41" s="98">
        <v>10.26263</v>
      </c>
      <c r="I41" s="100">
        <v>1.41837E-7</v>
      </c>
      <c r="K41" s="98">
        <v>5.9631499999999997</v>
      </c>
      <c r="L41" s="100">
        <v>1.08692E-8</v>
      </c>
      <c r="M41" s="4"/>
      <c r="N41" s="98">
        <v>5.9611799999999997</v>
      </c>
      <c r="O41" s="100">
        <v>2.2752699999999999E-8</v>
      </c>
    </row>
    <row r="42" spans="5:15" ht="14" customHeight="1">
      <c r="E42" s="98">
        <v>14.08483</v>
      </c>
      <c r="F42" s="100">
        <v>2.0484399999999998E-8</v>
      </c>
      <c r="H42" s="98">
        <v>10.47672</v>
      </c>
      <c r="I42" s="100">
        <v>1.5251500000000001E-7</v>
      </c>
      <c r="K42" s="98">
        <v>6.1627000000000001</v>
      </c>
      <c r="L42" s="100">
        <v>1.1786099999999999E-8</v>
      </c>
      <c r="M42" s="4"/>
      <c r="N42" s="98">
        <v>6.2365700000000004</v>
      </c>
      <c r="O42" s="100">
        <v>3.1749899999999998E-8</v>
      </c>
    </row>
    <row r="43" spans="5:15" ht="14" customHeight="1">
      <c r="E43" s="98">
        <v>14.378780000000001</v>
      </c>
      <c r="F43" s="100">
        <v>2.2430099999999998E-8</v>
      </c>
      <c r="H43" s="98">
        <v>10.74108</v>
      </c>
      <c r="I43" s="100">
        <v>2.2947500000000001E-7</v>
      </c>
      <c r="K43" s="98">
        <v>6.2128300000000003</v>
      </c>
      <c r="L43" s="100">
        <v>1.60099E-8</v>
      </c>
      <c r="M43" s="4"/>
      <c r="N43" s="98">
        <v>6.6062000000000003</v>
      </c>
      <c r="O43" s="100">
        <v>3.8703199999999997E-8</v>
      </c>
    </row>
    <row r="44" spans="5:15" ht="14" customHeight="1">
      <c r="E44" s="98">
        <v>14.922510000000001</v>
      </c>
      <c r="F44" s="100">
        <v>2.3047000000000001E-8</v>
      </c>
      <c r="H44" s="98">
        <v>10.964919999999999</v>
      </c>
      <c r="I44" s="100">
        <v>2.35798E-7</v>
      </c>
      <c r="K44" s="98">
        <v>6.2130599999999996</v>
      </c>
      <c r="L44" s="100">
        <v>1.4763E-8</v>
      </c>
      <c r="M44" s="4"/>
      <c r="N44" s="98">
        <v>6.7432600000000003</v>
      </c>
      <c r="O44" s="100">
        <v>4.4300699999999998E-8</v>
      </c>
    </row>
    <row r="45" spans="5:15">
      <c r="E45" s="98">
        <v>15.04655</v>
      </c>
      <c r="F45" s="100">
        <v>2.4782899999999999E-8</v>
      </c>
      <c r="H45" s="98">
        <v>11.195259999999999</v>
      </c>
      <c r="I45" s="100">
        <v>3.4840399999999997E-7</v>
      </c>
      <c r="K45" s="98">
        <v>6.4488000000000003</v>
      </c>
      <c r="L45" s="100">
        <v>1.0111100000000001E-8</v>
      </c>
      <c r="M45" s="4"/>
      <c r="N45" s="98">
        <v>6.9396300000000002</v>
      </c>
      <c r="O45" s="100">
        <v>5.9098599999999997E-8</v>
      </c>
    </row>
    <row r="46" spans="5:15">
      <c r="E46" s="98">
        <v>15.61585</v>
      </c>
      <c r="F46" s="100">
        <v>2.6647200000000001E-8</v>
      </c>
      <c r="H46" s="98">
        <v>11.57226</v>
      </c>
      <c r="I46" s="100">
        <v>4.7437199999999998E-7</v>
      </c>
      <c r="K46" s="98">
        <v>6.5283600000000002</v>
      </c>
      <c r="L46" s="100">
        <v>1.25512E-8</v>
      </c>
      <c r="M46" s="4"/>
      <c r="N46" s="98">
        <v>7.3494900000000003</v>
      </c>
      <c r="O46" s="100">
        <v>1.1202099999999999E-7</v>
      </c>
    </row>
    <row r="47" spans="5:15">
      <c r="E47" s="98">
        <v>16.073609999999999</v>
      </c>
      <c r="F47" s="100">
        <v>2.8652500000000001E-8</v>
      </c>
      <c r="H47" s="98">
        <v>12.059089999999999</v>
      </c>
      <c r="I47" s="100">
        <v>4.53261E-7</v>
      </c>
      <c r="K47" s="98">
        <v>6.8580800000000002</v>
      </c>
      <c r="L47" s="100">
        <v>1.78326E-8</v>
      </c>
      <c r="M47" s="4"/>
      <c r="N47" s="98">
        <v>7.6254299999999997</v>
      </c>
      <c r="O47" s="100">
        <v>1.8056E-7</v>
      </c>
    </row>
    <row r="48" spans="5:15">
      <c r="E48" s="98">
        <v>16.88381</v>
      </c>
      <c r="F48" s="100">
        <v>1.4764700000000001E-8</v>
      </c>
      <c r="H48" s="98">
        <v>12.060460000000001</v>
      </c>
      <c r="I48" s="100">
        <v>5.8447500000000002E-7</v>
      </c>
      <c r="K48" s="98">
        <v>7.2960399999999996</v>
      </c>
      <c r="L48" s="100">
        <v>1.373E-8</v>
      </c>
      <c r="M48" s="4"/>
      <c r="N48" s="98">
        <v>7.9053300000000002</v>
      </c>
      <c r="O48" s="100">
        <v>1.7798399999999999E-6</v>
      </c>
    </row>
    <row r="49" spans="5:15">
      <c r="E49" s="98">
        <v>17.164770000000001</v>
      </c>
      <c r="F49" s="100">
        <v>1.5171699999999999E-8</v>
      </c>
      <c r="H49" s="98">
        <v>12.465730000000001</v>
      </c>
      <c r="I49" s="100">
        <v>6.8196499999999998E-7</v>
      </c>
      <c r="K49" s="98">
        <v>7.7909800000000002</v>
      </c>
      <c r="L49" s="100">
        <v>2.51033E-8</v>
      </c>
      <c r="M49" s="4"/>
      <c r="N49" s="98">
        <v>10.494450000000001</v>
      </c>
      <c r="O49" s="100">
        <v>1.3623E-5</v>
      </c>
    </row>
    <row r="50" spans="5:15">
      <c r="E50" s="98">
        <v>17.74099</v>
      </c>
      <c r="F50" s="100">
        <v>1.6461999999999999E-8</v>
      </c>
      <c r="H50" s="98">
        <v>12.72987</v>
      </c>
      <c r="I50" s="100">
        <v>1.5025100000000001E-6</v>
      </c>
      <c r="K50" s="98">
        <v>7.8554599999999999</v>
      </c>
      <c r="L50" s="100">
        <v>2.4877600000000001E-8</v>
      </c>
      <c r="M50" s="4"/>
      <c r="N50" s="99">
        <v>12.31889</v>
      </c>
      <c r="O50" s="101">
        <v>3.0359199999999999E-5</v>
      </c>
    </row>
    <row r="51" spans="5:15">
      <c r="E51" s="98">
        <v>18.565439999999999</v>
      </c>
      <c r="F51" s="100">
        <v>1.93824E-8</v>
      </c>
      <c r="H51" s="98">
        <v>12.831619999999999</v>
      </c>
      <c r="I51" s="100">
        <v>7.9572699999999996E-7</v>
      </c>
      <c r="K51" s="98">
        <v>8.4232200000000006</v>
      </c>
      <c r="L51" s="100">
        <v>4.27048E-8</v>
      </c>
      <c r="M51" s="4"/>
      <c r="N51" s="4"/>
      <c r="O51" s="4"/>
    </row>
    <row r="52" spans="5:15">
      <c r="E52" s="98">
        <v>19.034279999999999</v>
      </c>
      <c r="F52" s="100">
        <v>3.0517500000000002E-8</v>
      </c>
      <c r="H52" s="98">
        <v>12.939069999999999</v>
      </c>
      <c r="I52" s="100">
        <v>9.8051299999999991E-7</v>
      </c>
      <c r="K52" s="98">
        <v>8.9980100000000007</v>
      </c>
      <c r="L52" s="100">
        <v>3.3780299999999998E-8</v>
      </c>
      <c r="M52" s="4"/>
      <c r="N52" s="4"/>
      <c r="O52" s="4"/>
    </row>
    <row r="53" spans="5:15">
      <c r="E53" s="98">
        <v>19.756550000000001</v>
      </c>
      <c r="F53" s="100">
        <v>4.1550800000000002E-8</v>
      </c>
      <c r="H53" s="98">
        <v>13.376049999999999</v>
      </c>
      <c r="I53" s="100">
        <v>1.6450900000000001E-6</v>
      </c>
      <c r="K53" s="98">
        <v>9.0737900000000007</v>
      </c>
      <c r="L53" s="100">
        <v>2.4204E-8</v>
      </c>
      <c r="M53" s="4"/>
      <c r="N53" s="4"/>
      <c r="O53" s="4"/>
    </row>
    <row r="54" spans="5:15">
      <c r="E54" s="98">
        <v>20.253499999999999</v>
      </c>
      <c r="F54" s="100">
        <v>5.2611199999999998E-8</v>
      </c>
      <c r="H54" s="98">
        <v>13.486079999999999</v>
      </c>
      <c r="I54" s="100">
        <v>1.4618900000000001E-6</v>
      </c>
      <c r="K54" s="98">
        <v>9.2236100000000008</v>
      </c>
      <c r="L54" s="100">
        <v>3.0316599999999998E-8</v>
      </c>
      <c r="M54" s="4"/>
      <c r="N54" s="4"/>
      <c r="O54" s="4"/>
    </row>
    <row r="55" spans="5:15">
      <c r="E55" s="98">
        <v>20.93375</v>
      </c>
      <c r="F55" s="100">
        <v>5.9197200000000002E-8</v>
      </c>
      <c r="H55" s="98">
        <v>13.93717</v>
      </c>
      <c r="I55" s="100">
        <v>1.21899E-6</v>
      </c>
      <c r="K55" s="98">
        <v>9.5711499999999994</v>
      </c>
      <c r="L55" s="100">
        <v>3.6626799999999997E-8</v>
      </c>
      <c r="M55" s="4"/>
      <c r="N55" s="4"/>
      <c r="O55" s="4"/>
    </row>
    <row r="56" spans="5:15">
      <c r="E56" s="98">
        <v>21.460570000000001</v>
      </c>
      <c r="F56" s="100">
        <v>7.70247E-8</v>
      </c>
      <c r="H56" s="98">
        <v>13.99628</v>
      </c>
      <c r="I56" s="100">
        <v>1.55765E-6</v>
      </c>
      <c r="K56" s="98">
        <v>10.385590000000001</v>
      </c>
      <c r="L56" s="100">
        <v>1.82029E-7</v>
      </c>
      <c r="M56" s="4"/>
      <c r="N56" s="4"/>
      <c r="O56" s="4"/>
    </row>
    <row r="57" spans="5:15">
      <c r="E57" s="98">
        <v>22.089839999999999</v>
      </c>
      <c r="F57" s="100">
        <v>8.4338900000000006E-8</v>
      </c>
      <c r="H57" s="98">
        <v>14.052160000000001</v>
      </c>
      <c r="I57" s="100">
        <v>1.1439E-6</v>
      </c>
      <c r="K57" s="98">
        <v>11.84599</v>
      </c>
      <c r="L57" s="100">
        <v>3.1241399999999998E-7</v>
      </c>
      <c r="M57" s="4"/>
      <c r="N57" s="4"/>
      <c r="O57" s="4"/>
    </row>
    <row r="58" spans="5:15">
      <c r="E58" s="98">
        <v>23.795069999999999</v>
      </c>
      <c r="F58" s="100">
        <v>1.17989E-7</v>
      </c>
      <c r="H58" s="98">
        <v>14.113770000000001</v>
      </c>
      <c r="I58" s="100">
        <v>2.00852E-6</v>
      </c>
      <c r="K58" s="98">
        <v>12.24315</v>
      </c>
      <c r="L58" s="100">
        <v>2.95946E-7</v>
      </c>
      <c r="M58" s="4"/>
      <c r="N58" s="4"/>
      <c r="O58" s="4"/>
    </row>
    <row r="59" spans="5:15">
      <c r="E59" s="98">
        <v>24.69849</v>
      </c>
      <c r="F59" s="100">
        <v>1.6810800000000001E-7</v>
      </c>
      <c r="H59" s="98">
        <v>14.647130000000001</v>
      </c>
      <c r="I59" s="100">
        <v>1.9543300000000001E-6</v>
      </c>
      <c r="K59" s="98">
        <v>12.96978</v>
      </c>
      <c r="L59" s="100">
        <v>3.0400200000000002E-7</v>
      </c>
      <c r="M59" s="4"/>
      <c r="N59" s="4"/>
      <c r="O59" s="4"/>
    </row>
    <row r="60" spans="5:15">
      <c r="E60" s="98">
        <v>25.63589</v>
      </c>
      <c r="F60" s="100">
        <v>2.3307999999999999E-7</v>
      </c>
      <c r="H60" s="98">
        <v>14.767860000000001</v>
      </c>
      <c r="I60" s="100">
        <v>1.80093E-6</v>
      </c>
      <c r="K60" s="98">
        <v>17.724959999999999</v>
      </c>
      <c r="L60" s="100">
        <v>1.45638E-6</v>
      </c>
      <c r="M60" s="4"/>
      <c r="N60" s="4"/>
      <c r="O60" s="4"/>
    </row>
    <row r="61" spans="5:15">
      <c r="E61" s="98">
        <v>26.605640000000001</v>
      </c>
      <c r="F61" s="100">
        <v>2.4610400000000002E-7</v>
      </c>
      <c r="H61" s="98">
        <v>15.391</v>
      </c>
      <c r="I61" s="100">
        <v>2.2595900000000001E-6</v>
      </c>
      <c r="K61" s="98">
        <v>19.88823</v>
      </c>
      <c r="L61" s="100">
        <v>2.1837099999999998E-6</v>
      </c>
      <c r="M61" s="4"/>
      <c r="N61" s="4"/>
      <c r="O61" s="4"/>
    </row>
    <row r="62" spans="5:15">
      <c r="E62" s="98">
        <v>27.498899999999999</v>
      </c>
      <c r="F62" s="100">
        <v>2.6947100000000002E-7</v>
      </c>
      <c r="H62" s="98">
        <v>15.45609</v>
      </c>
      <c r="I62" s="100">
        <v>2.8097599999999999E-6</v>
      </c>
      <c r="K62" s="98">
        <v>21.156330000000001</v>
      </c>
      <c r="L62" s="100">
        <v>2.0684299999999999E-6</v>
      </c>
      <c r="M62" s="4"/>
      <c r="N62" s="4"/>
      <c r="O62" s="4"/>
    </row>
    <row r="63" spans="5:15">
      <c r="E63" s="98">
        <v>29.015550000000001</v>
      </c>
      <c r="F63" s="100">
        <v>3.29002E-7</v>
      </c>
      <c r="H63" s="98">
        <v>15.51723</v>
      </c>
      <c r="I63" s="100">
        <v>1.9014900000000001E-6</v>
      </c>
      <c r="K63" s="99">
        <v>23.550070000000002</v>
      </c>
      <c r="L63" s="101">
        <v>1.68079E-6</v>
      </c>
      <c r="M63" s="4"/>
      <c r="N63" s="4"/>
      <c r="O63" s="4"/>
    </row>
    <row r="64" spans="5:15">
      <c r="E64" s="98">
        <v>30.115089999999999</v>
      </c>
      <c r="F64" s="100">
        <v>4.0170499999999998E-7</v>
      </c>
      <c r="H64" s="98">
        <v>16.306750000000001</v>
      </c>
      <c r="I64" s="100">
        <v>2.6846199999999998E-6</v>
      </c>
    </row>
    <row r="65" spans="5:9">
      <c r="E65" s="98">
        <v>31.51548</v>
      </c>
      <c r="F65" s="100">
        <v>5.0400700000000005E-7</v>
      </c>
      <c r="H65" s="98">
        <v>16.852599999999999</v>
      </c>
      <c r="I65" s="100">
        <v>2.3639100000000002E-6</v>
      </c>
    </row>
    <row r="66" spans="5:9">
      <c r="E66" s="98">
        <v>32.979509999999998</v>
      </c>
      <c r="F66" s="100">
        <v>5.7225100000000003E-7</v>
      </c>
      <c r="H66" s="98">
        <v>16.994689999999999</v>
      </c>
      <c r="I66" s="100">
        <v>3.3077199999999998E-6</v>
      </c>
    </row>
    <row r="67" spans="5:9">
      <c r="E67" s="98">
        <v>32.980449999999998</v>
      </c>
      <c r="F67" s="100">
        <v>6.09805E-7</v>
      </c>
      <c r="H67" s="98">
        <v>17.858360000000001</v>
      </c>
      <c r="I67" s="100">
        <v>4.1125300000000004E-6</v>
      </c>
    </row>
    <row r="68" spans="5:9">
      <c r="E68" s="98">
        <v>34.940350000000002</v>
      </c>
      <c r="F68" s="100">
        <v>6.2087399999999998E-7</v>
      </c>
      <c r="H68" s="98">
        <v>18.5351</v>
      </c>
      <c r="I68" s="100">
        <v>5.0213200000000002E-6</v>
      </c>
    </row>
    <row r="69" spans="5:9">
      <c r="E69" s="98">
        <v>36.259839999999997</v>
      </c>
      <c r="F69" s="100">
        <v>5.7209000000000004E-7</v>
      </c>
      <c r="H69" s="98">
        <v>19.80068</v>
      </c>
      <c r="I69" s="100">
        <v>6.0749899999999996E-6</v>
      </c>
    </row>
    <row r="70" spans="5:9">
      <c r="E70" s="98">
        <v>36.26323</v>
      </c>
      <c r="F70" s="100">
        <v>7.0495999999999998E-7</v>
      </c>
      <c r="H70" s="99">
        <v>20.809159999999999</v>
      </c>
      <c r="I70" s="101">
        <v>9.56436E-6</v>
      </c>
    </row>
    <row r="71" spans="5:9">
      <c r="E71" s="98">
        <v>38.732050000000001</v>
      </c>
      <c r="F71" s="100">
        <v>5.6168499999999996E-7</v>
      </c>
    </row>
    <row r="72" spans="5:9">
      <c r="E72" s="98">
        <v>40.531320000000001</v>
      </c>
      <c r="F72" s="100">
        <v>6.3773999999999999E-7</v>
      </c>
    </row>
    <row r="73" spans="5:9">
      <c r="E73" s="98">
        <v>43.479640000000003</v>
      </c>
      <c r="F73" s="100">
        <v>8.5259800000000005E-7</v>
      </c>
    </row>
    <row r="74" spans="5:9">
      <c r="E74" s="98">
        <v>46.067390000000003</v>
      </c>
      <c r="F74" s="100">
        <v>1.05044E-6</v>
      </c>
    </row>
    <row r="75" spans="5:9">
      <c r="E75" s="98">
        <v>48.814520000000002</v>
      </c>
      <c r="F75" s="100">
        <v>1.65375E-6</v>
      </c>
    </row>
    <row r="76" spans="5:9">
      <c r="E76" s="98">
        <v>53.236310000000003</v>
      </c>
      <c r="F76" s="100">
        <v>2.2309699999999999E-6</v>
      </c>
    </row>
    <row r="77" spans="5:9">
      <c r="E77" s="98">
        <v>57.344499999999996</v>
      </c>
      <c r="F77" s="100">
        <v>2.9556000000000001E-6</v>
      </c>
    </row>
    <row r="78" spans="5:9">
      <c r="E78" s="99">
        <v>64.121690000000001</v>
      </c>
      <c r="F78" s="101">
        <v>7.0643999999999997E-6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L26" sqref="L26"/>
    </sheetView>
  </sheetViews>
  <sheetFormatPr baseColWidth="10" defaultRowHeight="15" x14ac:dyDescent="0"/>
  <cols>
    <col min="4" max="6" width="19.1640625" customWidth="1"/>
    <col min="7" max="13" width="12" customWidth="1"/>
  </cols>
  <sheetData>
    <row r="1" spans="1:14" ht="36">
      <c r="A1" s="32" t="str">
        <f>IF(Material!A1=""," ",Material!A1)</f>
        <v>X42</v>
      </c>
      <c r="B1" s="15" t="s">
        <v>0</v>
      </c>
    </row>
    <row r="2" spans="1:14" ht="22" customHeight="1">
      <c r="A2" s="33" t="str">
        <f>IF(Material!A2=""," ",Material!A2)</f>
        <v xml:space="preserve"> </v>
      </c>
      <c r="B2" s="16" t="s">
        <v>1</v>
      </c>
    </row>
    <row r="3" spans="1:14" ht="22" customHeight="1">
      <c r="A3" s="33" t="str">
        <f>IF(Material!A3=""," ",Material!A3)</f>
        <v>line pipe</v>
      </c>
      <c r="B3" s="16" t="s">
        <v>2</v>
      </c>
    </row>
    <row r="4" spans="1:14" ht="22" customHeight="1" thickBot="1">
      <c r="A4" s="34" t="str">
        <f>IF(Material!A4=""," ",Material!A4)</f>
        <v xml:space="preserve"> </v>
      </c>
      <c r="B4" s="17" t="s">
        <v>40</v>
      </c>
    </row>
    <row r="5" spans="1:14" ht="46" customHeight="1">
      <c r="D5" s="75" t="s">
        <v>50</v>
      </c>
      <c r="F5" s="52" t="s">
        <v>36</v>
      </c>
      <c r="G5" s="52" t="s">
        <v>70</v>
      </c>
      <c r="H5" s="54" t="s">
        <v>45</v>
      </c>
      <c r="I5" s="53" t="s">
        <v>93</v>
      </c>
      <c r="J5" s="52" t="s">
        <v>94</v>
      </c>
      <c r="K5" s="52" t="s">
        <v>95</v>
      </c>
      <c r="L5" s="52" t="s">
        <v>96</v>
      </c>
      <c r="M5" s="52" t="s">
        <v>97</v>
      </c>
      <c r="N5" s="52" t="s">
        <v>42</v>
      </c>
    </row>
    <row r="6" spans="1:14">
      <c r="D6" s="11"/>
      <c r="F6" s="11"/>
      <c r="G6" s="11"/>
      <c r="H6" s="11"/>
      <c r="I6" s="42"/>
      <c r="J6" s="42"/>
      <c r="K6" s="42"/>
      <c r="L6" s="42"/>
      <c r="N6" s="11"/>
    </row>
    <row r="7" spans="1:14" ht="22" customHeight="1">
      <c r="D7" s="43" t="s">
        <v>32</v>
      </c>
      <c r="F7" s="102" t="str">
        <f>(Environment!F$9&amp;": "&amp;Environment!F$8&amp;" / "&amp;Environment!F$7)</f>
        <v>N2: 6.9 / RT</v>
      </c>
      <c r="G7" s="104" t="s">
        <v>85</v>
      </c>
      <c r="H7" s="106" t="s">
        <v>92</v>
      </c>
      <c r="I7" s="108">
        <v>10</v>
      </c>
      <c r="J7" s="92">
        <v>9.7470000000000001E-2</v>
      </c>
      <c r="K7" s="118">
        <v>7.8006199999999995E-9</v>
      </c>
      <c r="L7" s="118">
        <v>6.2219900000000003E-9</v>
      </c>
      <c r="M7" s="118">
        <v>1.2603899999999999E-8</v>
      </c>
      <c r="N7" s="110">
        <f>Material!$E$16</f>
        <v>1</v>
      </c>
    </row>
    <row r="8" spans="1:14" ht="22" customHeight="1">
      <c r="D8" s="43"/>
      <c r="F8" s="103"/>
      <c r="G8" s="105"/>
      <c r="H8" s="107"/>
      <c r="I8" s="109"/>
      <c r="J8" s="93">
        <v>0.24742</v>
      </c>
      <c r="K8" s="119">
        <v>1.81558E-8</v>
      </c>
      <c r="L8" s="119">
        <v>1.2686500000000001E-8</v>
      </c>
      <c r="M8" s="119">
        <v>2.5000100000000001E-8</v>
      </c>
      <c r="N8" s="111"/>
    </row>
    <row r="9" spans="1:14" ht="22" customHeight="1">
      <c r="D9" s="43"/>
      <c r="F9" s="103"/>
      <c r="G9" s="105"/>
      <c r="H9" s="107"/>
      <c r="I9" s="109"/>
      <c r="J9" s="93">
        <v>0.39901999999999999</v>
      </c>
      <c r="K9" s="119">
        <v>2.77872E-8</v>
      </c>
      <c r="L9" s="119">
        <v>2.0630899999999999E-8</v>
      </c>
      <c r="M9" s="119">
        <v>4.0519699999999999E-8</v>
      </c>
      <c r="N9" s="111"/>
    </row>
    <row r="10" spans="1:14" ht="22" customHeight="1">
      <c r="D10" s="43"/>
      <c r="F10" s="103"/>
      <c r="G10" s="105"/>
      <c r="H10" s="107"/>
      <c r="I10" s="109"/>
      <c r="J10" s="93">
        <v>0.60057000000000005</v>
      </c>
      <c r="K10" s="119">
        <v>1.8012E-7</v>
      </c>
      <c r="L10" s="119">
        <v>7.7893799999999998E-8</v>
      </c>
      <c r="M10" s="119">
        <v>2.7330500000000002E-7</v>
      </c>
      <c r="N10" s="111"/>
    </row>
    <row r="11" spans="1:14" ht="22" customHeight="1">
      <c r="D11" s="43"/>
      <c r="F11" s="103"/>
      <c r="G11" s="105"/>
      <c r="H11" s="107"/>
      <c r="I11" s="109"/>
      <c r="J11" s="93">
        <v>0.80457999999999996</v>
      </c>
      <c r="K11" s="119">
        <v>2.5198600000000002E-7</v>
      </c>
      <c r="L11" s="119">
        <v>1.8605300000000001E-7</v>
      </c>
      <c r="M11" s="119">
        <v>3.1074900000000003E-7</v>
      </c>
      <c r="N11" s="111"/>
    </row>
    <row r="12" spans="1:14" ht="14" customHeight="1">
      <c r="D12" s="42"/>
      <c r="F12" s="41"/>
      <c r="G12" s="63"/>
      <c r="H12" s="42"/>
      <c r="I12" s="42"/>
      <c r="J12" s="42"/>
      <c r="K12" s="119"/>
      <c r="L12" s="119"/>
      <c r="M12" s="119"/>
      <c r="N12" s="6"/>
    </row>
    <row r="13" spans="1:14" ht="22" customHeight="1">
      <c r="D13" s="43" t="s">
        <v>37</v>
      </c>
      <c r="E13" s="4"/>
      <c r="F13" s="103" t="str">
        <f>(Environment!G$9&amp;": "&amp;Environment!G$8&amp;" / "&amp;Environment!G$7)</f>
        <v>H2: 6.9 / RT</v>
      </c>
      <c r="G13" s="105" t="s">
        <v>85</v>
      </c>
      <c r="H13" s="107" t="s">
        <v>92</v>
      </c>
      <c r="I13" s="116">
        <v>10</v>
      </c>
      <c r="J13" s="93">
        <v>9.4570000000000001E-2</v>
      </c>
      <c r="K13" s="119">
        <v>2.6613499999999999E-7</v>
      </c>
      <c r="L13" s="119">
        <v>7.82218E-8</v>
      </c>
      <c r="M13" s="119">
        <v>6.4669099999999995E-7</v>
      </c>
      <c r="N13" s="111">
        <f>Material!$E$16</f>
        <v>1</v>
      </c>
    </row>
    <row r="14" spans="1:14" ht="22" customHeight="1">
      <c r="D14" s="43"/>
      <c r="E14" s="4"/>
      <c r="F14" s="103"/>
      <c r="G14" s="105"/>
      <c r="H14" s="107"/>
      <c r="I14" s="116"/>
      <c r="J14" s="93">
        <v>0.24754000000000001</v>
      </c>
      <c r="K14" s="119">
        <v>2.1363499999999999E-7</v>
      </c>
      <c r="L14" s="119">
        <v>1.0430599999999999E-7</v>
      </c>
      <c r="M14" s="119">
        <v>4.3757099999999999E-7</v>
      </c>
      <c r="N14" s="111"/>
    </row>
    <row r="15" spans="1:14" ht="22" customHeight="1">
      <c r="D15" s="43"/>
      <c r="E15" s="4"/>
      <c r="F15" s="103"/>
      <c r="G15" s="105"/>
      <c r="H15" s="107"/>
      <c r="I15" s="116"/>
      <c r="J15" s="93">
        <v>0.39987</v>
      </c>
      <c r="K15" s="119">
        <v>1.82222E-7</v>
      </c>
      <c r="L15" s="119">
        <v>5.18219E-8</v>
      </c>
      <c r="M15" s="119">
        <v>5.1678099999999997E-7</v>
      </c>
      <c r="N15" s="111"/>
    </row>
    <row r="16" spans="1:14" ht="22" customHeight="1">
      <c r="D16" s="43"/>
      <c r="E16" s="4"/>
      <c r="F16" s="103"/>
      <c r="G16" s="105"/>
      <c r="H16" s="107"/>
      <c r="I16" s="116"/>
      <c r="J16" s="93">
        <v>0.60009999999999997</v>
      </c>
      <c r="K16" s="119">
        <v>1.2973400000000001E-6</v>
      </c>
      <c r="L16" s="119">
        <v>7.9849500000000003E-7</v>
      </c>
      <c r="M16" s="119">
        <v>2.0168400000000002E-6</v>
      </c>
      <c r="N16" s="111"/>
    </row>
    <row r="17" spans="4:14" ht="22" customHeight="1">
      <c r="D17" s="43"/>
      <c r="E17" s="4"/>
      <c r="F17" s="112"/>
      <c r="G17" s="113"/>
      <c r="H17" s="114"/>
      <c r="I17" s="117"/>
      <c r="J17" s="94">
        <v>0.80533999999999994</v>
      </c>
      <c r="K17" s="120">
        <v>1.62984E-5</v>
      </c>
      <c r="L17" s="120">
        <v>8.0899500000000004E-6</v>
      </c>
      <c r="M17" s="120">
        <v>2.3977499999999999E-5</v>
      </c>
      <c r="N17" s="115"/>
    </row>
    <row r="18" spans="4:14">
      <c r="K18" s="91"/>
      <c r="L18" s="11"/>
    </row>
  </sheetData>
  <mergeCells count="10">
    <mergeCell ref="N7:N11"/>
    <mergeCell ref="N13:N17"/>
    <mergeCell ref="I13:I17"/>
    <mergeCell ref="F7:F11"/>
    <mergeCell ref="G7:G11"/>
    <mergeCell ref="H7:H11"/>
    <mergeCell ref="I7:I11"/>
    <mergeCell ref="F13:F17"/>
    <mergeCell ref="G13:G17"/>
    <mergeCell ref="H13:H17"/>
  </mergeCells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</vt:vector>
  </HeadingPairs>
  <TitlesOfParts>
    <vt:vector size="7" baseType="lpstr">
      <vt:lpstr>Material</vt:lpstr>
      <vt:lpstr>Environment</vt:lpstr>
      <vt:lpstr>Mechanical Properties-Tensile</vt:lpstr>
      <vt:lpstr>Mechanical Properties-Fracture</vt:lpstr>
      <vt:lpstr>Mechanical Properties-Fatigue</vt:lpstr>
      <vt:lpstr>Mechanical Properties-Fatigue2</vt:lpstr>
      <vt:lpstr>fatigue plot</vt:lpstr>
    </vt:vector>
  </TitlesOfParts>
  <Company>SNL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San Marchi</dc:creator>
  <cp:lastModifiedBy>Chris San Marchi</cp:lastModifiedBy>
  <dcterms:created xsi:type="dcterms:W3CDTF">2012-08-14T21:07:49Z</dcterms:created>
  <dcterms:modified xsi:type="dcterms:W3CDTF">2012-09-25T17:00:55Z</dcterms:modified>
</cp:coreProperties>
</file>